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695" windowHeight="13050" activeTab="1"/>
  </bookViews>
  <sheets>
    <sheet name="汇总表" sheetId="9" r:id="rId1"/>
    <sheet name="明细表" sheetId="8" r:id="rId2"/>
  </sheets>
  <definedNames>
    <definedName name="_xlnm._FilterDatabase" localSheetId="1" hidden="1">明细表!$E$7:$E$14</definedName>
    <definedName name="_xlnm.Print_Area" localSheetId="0">汇总表!$A$1:$J$20</definedName>
    <definedName name="_xlnm.Print_Area" localSheetId="1">明细表!$1:$99</definedName>
    <definedName name="_xlnm.Print_Titles" localSheetId="1">明细表!$1:$5</definedName>
  </definedNames>
  <calcPr calcId="125725"/>
</workbook>
</file>

<file path=xl/calcChain.xml><?xml version="1.0" encoding="utf-8"?>
<calcChain xmlns="http://schemas.openxmlformats.org/spreadsheetml/2006/main">
  <c r="C98" i="8"/>
  <c r="C97"/>
  <c r="C96"/>
  <c r="C95"/>
  <c r="C94"/>
  <c r="I93"/>
  <c r="H93"/>
  <c r="G93"/>
  <c r="F93"/>
  <c r="E93"/>
  <c r="D93"/>
  <c r="C93"/>
  <c r="C92"/>
  <c r="I91"/>
  <c r="H91"/>
  <c r="G91"/>
  <c r="F91"/>
  <c r="E91"/>
  <c r="D91"/>
  <c r="C91"/>
  <c r="I87"/>
  <c r="H87"/>
  <c r="G87"/>
  <c r="F87"/>
  <c r="E87"/>
  <c r="D87"/>
  <c r="C87"/>
  <c r="I84"/>
  <c r="H84"/>
  <c r="G84"/>
  <c r="F84"/>
  <c r="E84"/>
  <c r="D84"/>
  <c r="C84"/>
  <c r="C83"/>
  <c r="I82"/>
  <c r="H82"/>
  <c r="G82"/>
  <c r="F82"/>
  <c r="E82"/>
  <c r="D82"/>
  <c r="C82"/>
  <c r="C81"/>
  <c r="C80"/>
  <c r="C79"/>
  <c r="C78"/>
  <c r="I77"/>
  <c r="H77"/>
  <c r="G77"/>
  <c r="F77"/>
  <c r="E77"/>
  <c r="D77"/>
  <c r="C77"/>
  <c r="C76"/>
  <c r="C75"/>
  <c r="C74"/>
  <c r="I73"/>
  <c r="H73"/>
  <c r="G73"/>
  <c r="F73"/>
  <c r="E73"/>
  <c r="D73"/>
  <c r="C73"/>
  <c r="C71"/>
  <c r="C70"/>
  <c r="C69"/>
  <c r="I68"/>
  <c r="H68"/>
  <c r="G68"/>
  <c r="F68"/>
  <c r="E68"/>
  <c r="D68"/>
  <c r="C68"/>
  <c r="C67"/>
  <c r="C66"/>
  <c r="C65"/>
  <c r="I64"/>
  <c r="H64"/>
  <c r="G64"/>
  <c r="F64"/>
  <c r="E64"/>
  <c r="D64"/>
  <c r="C64"/>
  <c r="C63"/>
  <c r="I62"/>
  <c r="H62"/>
  <c r="G62"/>
  <c r="F62"/>
  <c r="E62"/>
  <c r="D62"/>
  <c r="C62"/>
  <c r="C61"/>
  <c r="C60"/>
  <c r="C59"/>
  <c r="C58"/>
  <c r="I57"/>
  <c r="H57"/>
  <c r="G57"/>
  <c r="F57"/>
  <c r="E57"/>
  <c r="D57"/>
  <c r="C57"/>
  <c r="C56"/>
  <c r="C55"/>
  <c r="C54"/>
  <c r="C53"/>
  <c r="C52"/>
  <c r="C51"/>
  <c r="C50"/>
  <c r="C49"/>
  <c r="C48"/>
  <c r="C47"/>
  <c r="C46"/>
  <c r="C45"/>
  <c r="C44"/>
  <c r="I43"/>
  <c r="H43"/>
  <c r="G43"/>
  <c r="F43"/>
  <c r="E43"/>
  <c r="D43"/>
  <c r="C43"/>
  <c r="C42"/>
  <c r="C41"/>
  <c r="C40"/>
  <c r="C39"/>
  <c r="C38"/>
  <c r="C34"/>
  <c r="C33"/>
  <c r="C32"/>
  <c r="C31"/>
  <c r="C30"/>
  <c r="C29"/>
  <c r="C28"/>
  <c r="C27"/>
  <c r="C26"/>
  <c r="C25"/>
  <c r="C24"/>
  <c r="C23"/>
  <c r="I22"/>
  <c r="H22"/>
  <c r="G22"/>
  <c r="F22"/>
  <c r="E22"/>
  <c r="D22"/>
  <c r="C22"/>
  <c r="C21"/>
  <c r="I20"/>
  <c r="H20"/>
  <c r="G20"/>
  <c r="F20"/>
  <c r="E20"/>
  <c r="D20"/>
  <c r="C20"/>
  <c r="C19"/>
  <c r="C18"/>
  <c r="C17"/>
  <c r="C16"/>
  <c r="C15"/>
  <c r="C14"/>
  <c r="C13"/>
  <c r="C12"/>
  <c r="C11"/>
  <c r="C10"/>
  <c r="C9"/>
  <c r="C8"/>
  <c r="C7"/>
  <c r="I6"/>
  <c r="H6"/>
  <c r="G6"/>
  <c r="F6"/>
  <c r="E6"/>
  <c r="D6"/>
  <c r="C6"/>
  <c r="I5"/>
  <c r="H5"/>
  <c r="G5"/>
  <c r="F5"/>
  <c r="E5"/>
  <c r="D5"/>
  <c r="C5"/>
  <c r="C20" i="9"/>
  <c r="C19"/>
  <c r="C18"/>
  <c r="C17"/>
  <c r="C16"/>
  <c r="C15"/>
  <c r="C14"/>
  <c r="C13"/>
  <c r="C12"/>
  <c r="C11"/>
  <c r="C10"/>
  <c r="C9"/>
  <c r="C8"/>
  <c r="C7"/>
  <c r="C6"/>
  <c r="H5"/>
  <c r="G5"/>
  <c r="F5"/>
  <c r="E5"/>
  <c r="D5"/>
  <c r="C5"/>
</calcChain>
</file>

<file path=xl/sharedStrings.xml><?xml version="1.0" encoding="utf-8"?>
<sst xmlns="http://schemas.openxmlformats.org/spreadsheetml/2006/main" count="251" uniqueCount="193">
  <si>
    <t>填报单位:尖扎县</t>
  </si>
  <si>
    <t>单位：万元</t>
  </si>
  <si>
    <t>序号</t>
  </si>
  <si>
    <t>资金类别</t>
  </si>
  <si>
    <t>合计</t>
  </si>
  <si>
    <t>2017年整合资金规模</t>
  </si>
  <si>
    <t>援建资金</t>
  </si>
  <si>
    <t>整合后使用方向</t>
  </si>
  <si>
    <t>备注</t>
  </si>
  <si>
    <t>中央</t>
  </si>
  <si>
    <t>省级</t>
  </si>
  <si>
    <t>市(州)级</t>
  </si>
  <si>
    <t>县级</t>
  </si>
  <si>
    <t>扶贫开发资金</t>
  </si>
  <si>
    <t>34个贫困村到户产业扶持资金、旅游扶贫资金、雨露计划、同步搬迁非建档立户配套资金、用于建设纳入民族经济项目库的基础设施、公共服务设施、特色产业等项目</t>
  </si>
  <si>
    <t>易地扶贫搬迁</t>
  </si>
  <si>
    <t>异地搬迁建房补助资金</t>
  </si>
  <si>
    <t>农牧业发展资金</t>
  </si>
  <si>
    <t>建立优质牧草基地1万亩，建设舍饲畜棚200栋，农业可持续发展试验示范区建设，旧棚改造150栋，培训新型职业农民252人，在1个生态畜牧业合作社推广高效养殖技术，全国草地生态畜牧业试验区试点股份合作制改造1个，新建标准化规模养殖场3个，冷水鱼网箱建设1000平方米，配方肥推广5万亩；推广全膜覆盖（春覆膜）0.3万亩，农田残膜回收1.8万公斤，扶持农牧民专业合作社3个（省级示范社）</t>
  </si>
  <si>
    <t>水利发展资金</t>
  </si>
  <si>
    <t>尖扎县坎布拉镇尕布沟河道治理工程1758万元；坎布拉镇吉利村河道治理工程234万元；尖扎滩萨尕尼哈异地扶贫搬迁供水工程、洋江沟小流域高标准绿化配水工程资金、尖扎滩乡幸福五星村人畜饮水工程</t>
  </si>
  <si>
    <t>林业发展资金</t>
  </si>
  <si>
    <t>南山林场220万元，坎布拉、冬果、洛哇林场各30万元、34个贫困村生周边态治理工程</t>
  </si>
  <si>
    <t>教育发展资金</t>
  </si>
  <si>
    <t>坎布拉镇九年一贯学校校舍建设、坎布拉镇尕吾昂寄宿制学校运动场建设等</t>
  </si>
  <si>
    <t>农村综合改革资金</t>
  </si>
  <si>
    <t>村级公益一事一议射箭场等项目</t>
  </si>
  <si>
    <t>农业综合开发资金</t>
  </si>
  <si>
    <t>尖扎滩乡岗毛村草场治理、坎布拉镇有机肥合作社、马克唐旭农奶牛标准化养殖</t>
  </si>
  <si>
    <t>农村公路建设资金</t>
  </si>
  <si>
    <t>马克唐至当顺县道升级改造</t>
  </si>
  <si>
    <t>供销社服务业发展专项资金</t>
  </si>
  <si>
    <t>坎布拉镇下要家村农副产品冷链物流加工配送中心、马克唐镇回民村改建农畜产品产地批发交易市场、尖扎滩乡基层供销社建设、勒见村村级综合服务社</t>
  </si>
  <si>
    <t>农村危旧房改造补助资金</t>
  </si>
  <si>
    <t>高原美丽乡村危旧房改造补助资金</t>
  </si>
  <si>
    <t>农村环境连片整治示范资金</t>
  </si>
  <si>
    <t>农村环境综合整治项目中央专项资金515万、省级专项资金271万、省级生态示范创建奖补生态村6万</t>
  </si>
  <si>
    <t>库区移民后期扶持资金</t>
  </si>
  <si>
    <t>公伯峡库区尖扎县夏藏滩移民安置区水利设施塌陷应急维护项目、公伯峡库区尖扎县夏藏滩移民安置区抢修水利工程、康杨库区尖扎县坎布拉镇直岗拉卡村红旗社泵站工程</t>
  </si>
  <si>
    <t>精准扶贫贷款贴息补助</t>
  </si>
  <si>
    <t>预算内投资用于"三农"建设部分资金</t>
  </si>
  <si>
    <t>贫困村设施农业建设、乡村旅游建设</t>
  </si>
  <si>
    <t xml:space="preserve"> </t>
  </si>
  <si>
    <t>表2</t>
  </si>
  <si>
    <t>天津援建</t>
  </si>
  <si>
    <t>共计:</t>
  </si>
  <si>
    <t>一</t>
  </si>
  <si>
    <t>34个贫困村到户产业扶持资金</t>
  </si>
  <si>
    <t>旅游扶贫资金</t>
  </si>
  <si>
    <t>旅游扶贫资金河东</t>
  </si>
  <si>
    <t>雨露计划</t>
  </si>
  <si>
    <t>两后生补助</t>
  </si>
  <si>
    <t>贫困大学生资助</t>
  </si>
  <si>
    <t>扶贫信贷贴息</t>
  </si>
  <si>
    <t>扶贫信贷资金</t>
  </si>
  <si>
    <t>同步搬迁非建档立卡户配套资金</t>
  </si>
  <si>
    <t>贫困户就地改造危房补助资金</t>
  </si>
  <si>
    <t>第二批扶贫资金</t>
  </si>
  <si>
    <t>扶贫产业项目及项目管理费</t>
  </si>
  <si>
    <t>少数民族发展资金</t>
  </si>
  <si>
    <t>尖藏村少数民族特色村寨</t>
  </si>
  <si>
    <t>康杨镇宗子拉村产业发展项目</t>
  </si>
  <si>
    <t>绩效考评奖励资金</t>
  </si>
  <si>
    <t>互联网+精准扶贫专项资金</t>
  </si>
  <si>
    <t>二</t>
  </si>
  <si>
    <t>异地搬迁建房补助</t>
  </si>
  <si>
    <t>昂拉河东村、尖扎滩萨尕尼哈异地搬迁建房补助资金</t>
  </si>
  <si>
    <t>三</t>
  </si>
  <si>
    <t>优质牧草基地建设</t>
  </si>
  <si>
    <t>能科拉萨村等贫困村优质牧草基地建设1万亩</t>
  </si>
  <si>
    <t>新型职业农牧民培训</t>
  </si>
  <si>
    <t>贫困村新型职业农牧民培训252人</t>
  </si>
  <si>
    <t>新建标准化养殖场</t>
  </si>
  <si>
    <t>新建标准化养殖场三个</t>
  </si>
  <si>
    <t>畜禽规模养殖场粪污无害化处理</t>
  </si>
  <si>
    <t>畜禽规模养殖场粪污无害化处理21个</t>
  </si>
  <si>
    <t>配方肥推广</t>
  </si>
  <si>
    <t>配方肥推广5万亩</t>
  </si>
  <si>
    <t>农田残膜回收</t>
  </si>
  <si>
    <t>农田残膜回收2万公斤</t>
  </si>
  <si>
    <t>城上村后续产业花卉基地</t>
  </si>
  <si>
    <t>城上村扶贫后续产业花卉基地</t>
  </si>
  <si>
    <t>扶持农牧民专业合作社</t>
  </si>
  <si>
    <t>扶持农牧民专业合作社3个（省级示范社）</t>
  </si>
  <si>
    <t>农牧业生产发展项目</t>
  </si>
  <si>
    <t>康杨镇清真农副产品收购有限公司：3000吨保鲜库建设及配送中心</t>
  </si>
  <si>
    <t>农牧业项目资金</t>
  </si>
  <si>
    <t>水产良种补贴</t>
  </si>
  <si>
    <t>藏区专项农牧业服务体系建设项目</t>
  </si>
  <si>
    <t>直岗拉卡现代农业示范园建设项目资金</t>
  </si>
  <si>
    <t>农业生产发展项目</t>
  </si>
  <si>
    <t>露地蔬菜补贴7200亩，基层农技推广体系建设70万元，农产品质量安全监测5万元，农产品质量安全追溯体系建设40万元，农作物病虫害监测与防治3万亩，土肥试验示范10个，农作物原良种繁殖1500亩，农作物种子收储补贴10万公斤，家庭农牧场奖补4个，连点扶贫村资金，雪域甘露纯特色酒生产线建设。</t>
  </si>
  <si>
    <t>藏区专项农牧业发展资金</t>
  </si>
  <si>
    <t>尖扎县直岗拉卡现代农业示范园区建设项目资金</t>
  </si>
  <si>
    <t>农牧业服务体系建设项目</t>
  </si>
  <si>
    <t>专业合作社资金</t>
  </si>
  <si>
    <t>佳农养鸡合作社扩建项目</t>
  </si>
  <si>
    <t>2017年小麦重大病虫害防治补助资金</t>
  </si>
  <si>
    <t>专业化统防统治与绿色防控融合示范1.4万，专业化防治组织建设2万，应急防控3万</t>
  </si>
  <si>
    <t>2017年农牧业生产救灾</t>
  </si>
  <si>
    <t>大田受灾补助30万、草地受灾补助20万</t>
  </si>
  <si>
    <t>2017年草原蝗虫防治补助资金</t>
  </si>
  <si>
    <t>草原蝗虫防治补助资金</t>
  </si>
  <si>
    <t>温室建设资金</t>
  </si>
  <si>
    <t>当顺节地型冬暖式日光节能温室建设资金</t>
  </si>
  <si>
    <t>四</t>
  </si>
  <si>
    <t>河道治理工程</t>
  </si>
  <si>
    <t>尖扎县坎布拉镇尕布沟河道治理工程1758万元；坎布拉镇吉利村河道治理工程234万元；</t>
  </si>
  <si>
    <t>型农田水利水利项目</t>
  </si>
  <si>
    <t>小型农田水利项目</t>
  </si>
  <si>
    <t>抗旱补助资金</t>
  </si>
  <si>
    <t>应急度汛补助</t>
  </si>
  <si>
    <t>第二批水利发展资金</t>
  </si>
  <si>
    <t>坎布拉景区生态灌溉及人畜饮工程、生态造林绿化、尖巴昂小流域治理工程、小型农田水利维修补助养护资金</t>
  </si>
  <si>
    <t>山洪灾害防治</t>
  </si>
  <si>
    <t>农村牧区饮用水安全</t>
  </si>
  <si>
    <t>解决1660户6709人，其中贫困人口511户2077人，大小牲畜44665头（只）的饮水问题</t>
  </si>
  <si>
    <t>第一批水利建设项目</t>
  </si>
  <si>
    <t>农村人畜饮水</t>
  </si>
  <si>
    <t>农村人饮安全工程</t>
  </si>
  <si>
    <t>马克唐加让村人饮工程29万、康杨西么拉人饮工程60万、坎布拉万吉合人饮工程35万、马克唐如什其新滩村人饮工程21万</t>
  </si>
  <si>
    <t>尖扎滩萨尕尼哈异地扶贫搬迁供水工程</t>
  </si>
  <si>
    <t>昂拉乡河东异地扶贫搬迁供水工程</t>
  </si>
  <si>
    <t>洋江沟小流域高标准绿化配水工程资金</t>
  </si>
  <si>
    <t>养殖产业园供水工程</t>
  </si>
  <si>
    <t>黑牦牛养殖产业园供水工程</t>
  </si>
  <si>
    <t>五</t>
  </si>
  <si>
    <t>国有贫困林场</t>
  </si>
  <si>
    <t>南山林场220万元，坎布拉、冬果、洛哇林场各30万元</t>
  </si>
  <si>
    <t>林业改革发展资金</t>
  </si>
  <si>
    <t>造林4000亩，森林抚育10000亩，林地鼠害等有害生物防治1万亩，村庄绿化10个，大接杏经济林基地500亩</t>
  </si>
  <si>
    <t>第二批林业改革发展资金</t>
  </si>
  <si>
    <t>重点防护林</t>
  </si>
  <si>
    <t>第二批天保工程财政资金</t>
  </si>
  <si>
    <t>冬果、坎布拉、洛哇林场基础设施维修费</t>
  </si>
  <si>
    <t>六</t>
  </si>
  <si>
    <t>义务教育薄弱学校改造资金</t>
  </si>
  <si>
    <t>七</t>
  </si>
  <si>
    <t>一事一议财政奖补资金</t>
  </si>
  <si>
    <t>美丽乡村</t>
  </si>
  <si>
    <t>美丽乡村6个，每个村130万</t>
  </si>
  <si>
    <t>传统村落保护</t>
  </si>
  <si>
    <t>贾加乡贾加村、昂拉乡尖巴昂村、昂拉乡牙那东村各75万</t>
  </si>
  <si>
    <t>八</t>
  </si>
  <si>
    <t>土地治理项目</t>
  </si>
  <si>
    <t>尖扎滩乡岗毛村草场治理</t>
  </si>
  <si>
    <t>产业化项目</t>
  </si>
  <si>
    <t>坎布拉镇有机肥合作社、马克唐旭农奶牛标准化养殖</t>
  </si>
  <si>
    <t>名优经济林示范项目</t>
  </si>
  <si>
    <t>扶持村集体经济发展试点资金</t>
  </si>
  <si>
    <t>措周洛哇村仁青加苗木种植专业合作社、康杨碧芬肉牛养殖专业合作社、能科下扎民富苗木种植专业合作社、坎布拉聚项苗木专业合作社</t>
  </si>
  <si>
    <t>九</t>
  </si>
  <si>
    <t>以工代赈资金</t>
  </si>
  <si>
    <t>马克唐镇要其至李家村公路</t>
  </si>
  <si>
    <t>农村扶贫公路</t>
  </si>
  <si>
    <t>尖扎县马克唐镇李家村到拉萨村公路</t>
  </si>
  <si>
    <t>农村公路养护补助资金</t>
  </si>
  <si>
    <t>公路养护</t>
  </si>
  <si>
    <t>十</t>
  </si>
  <si>
    <t>农副产品冷链物流加工配送中心</t>
  </si>
  <si>
    <t>尖扎县坎布拉镇下李家村农副产品冷链物流加工配送中心</t>
  </si>
  <si>
    <t>改建农畜产品产地批发交易市场</t>
  </si>
  <si>
    <t>尖扎县马克唐镇回民村改建农畜产品产地批发交易市场</t>
  </si>
  <si>
    <t>基层供销社建设</t>
  </si>
  <si>
    <t>尖扎滩乡基层供销社建设</t>
  </si>
  <si>
    <t>村级综合服务社</t>
  </si>
  <si>
    <t>尖扎县勒见村村级综合服务社</t>
  </si>
  <si>
    <t>十一</t>
  </si>
  <si>
    <t>农村危房改造补助资金</t>
  </si>
  <si>
    <t>2017年农牧民危旧房改造补助资金（第一、二批）</t>
  </si>
  <si>
    <t>十二</t>
  </si>
  <si>
    <t>农村环境整治项目资金</t>
  </si>
  <si>
    <t>农牧区生活污水治理试点县建设专项资金</t>
  </si>
  <si>
    <t>直岗拉卡村、河东村2个村庄生活污水治理项目</t>
  </si>
  <si>
    <t>十三</t>
  </si>
  <si>
    <t>2017年度大中型水库移民后期扶持补助资金</t>
  </si>
  <si>
    <t>公伯峡库区尖扎县夏藏滩移民安置2号交通隧洞混凝土裂缝处理工程</t>
  </si>
  <si>
    <t>夏藏滩安置区灌区退水及沟道防护工程、夏藏滩安置区灌区干渠及盖板防坡工程、2017年纳浪寺水库管理费、夏藏滩安置区北出口道路维修项目</t>
  </si>
  <si>
    <t>十四</t>
  </si>
  <si>
    <t>十五</t>
  </si>
  <si>
    <t>设施农业建设</t>
  </si>
  <si>
    <t>贫困村设施农业建设</t>
  </si>
  <si>
    <t>黄河沿岸旅游产业</t>
  </si>
  <si>
    <t>乡村旅游建设</t>
  </si>
  <si>
    <t>易地搬迁及节能炕</t>
  </si>
  <si>
    <t>多加办拉群村易地搬迁项目</t>
  </si>
  <si>
    <t>贫困村培训</t>
  </si>
  <si>
    <t>旅游发展专项</t>
  </si>
  <si>
    <t>乡村旅游扶贫资金</t>
  </si>
  <si>
    <t>地方公共文化服务体系建设专项资金</t>
  </si>
  <si>
    <t>86个行政村，每个村文化信息2000元、农村文艺2400元、农村体育1200元</t>
  </si>
  <si>
    <t>2017年尖扎县涉农资金统筹整合分项目情况表(年末）</t>
    <phoneticPr fontId="18" type="noConversion"/>
  </si>
  <si>
    <t>表1                              2017年尖扎县涉农资金统筹整合情况汇总表  (年末）</t>
    <phoneticPr fontId="18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</si>
</sst>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19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sz val="14"/>
      <name val="仿宋"/>
      <charset val="134"/>
    </font>
    <font>
      <b/>
      <sz val="14"/>
      <name val="仿宋"/>
      <charset val="134"/>
    </font>
    <font>
      <b/>
      <sz val="22"/>
      <name val="仿宋"/>
      <charset val="134"/>
    </font>
    <font>
      <sz val="10"/>
      <name val="仿宋"/>
      <charset val="134"/>
    </font>
    <font>
      <b/>
      <sz val="10"/>
      <name val="仿宋"/>
      <charset val="134"/>
    </font>
    <font>
      <b/>
      <sz val="13"/>
      <color indexed="8"/>
      <name val="仿宋"/>
      <charset val="134"/>
    </font>
    <font>
      <sz val="13"/>
      <color indexed="8"/>
      <name val="仿宋"/>
      <charset val="134"/>
    </font>
    <font>
      <sz val="11"/>
      <color theme="1"/>
      <name val="仿宋"/>
      <charset val="134"/>
    </font>
    <font>
      <b/>
      <sz val="15"/>
      <color indexed="8"/>
      <name val="宋体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b/>
      <sz val="15"/>
      <color indexed="8"/>
      <name val="仿宋"/>
      <charset val="134"/>
    </font>
    <font>
      <sz val="10"/>
      <color indexed="8"/>
      <name val="仿宋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/>
  </cellStyleXfs>
  <cellXfs count="81">
    <xf numFmtId="0" fontId="0" fillId="0" borderId="0" xfId="0">
      <alignment vertical="center"/>
    </xf>
    <xf numFmtId="176" fontId="1" fillId="0" borderId="0" xfId="0" applyNumberFormat="1" applyFont="1" applyFill="1">
      <alignment vertical="center"/>
    </xf>
    <xf numFmtId="176" fontId="2" fillId="0" borderId="0" xfId="0" applyNumberFormat="1" applyFont="1" applyFill="1">
      <alignment vertical="center"/>
    </xf>
    <xf numFmtId="176" fontId="3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177" fontId="2" fillId="0" borderId="0" xfId="0" applyNumberFormat="1" applyFont="1" applyFill="1">
      <alignment vertical="center"/>
    </xf>
    <xf numFmtId="177" fontId="1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vertical="center" wrapText="1"/>
    </xf>
    <xf numFmtId="176" fontId="2" fillId="0" borderId="0" xfId="0" applyNumberFormat="1" applyFont="1" applyFill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>
      <alignment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176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1" fillId="0" borderId="0" xfId="0" applyNumberFormat="1" applyFont="1" applyFill="1" applyAlignment="1">
      <alignment horizontal="right" vertical="center"/>
    </xf>
    <xf numFmtId="176" fontId="1" fillId="0" borderId="0" xfId="0" applyNumberFormat="1" applyFont="1" applyFill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>
      <alignment vertical="center"/>
    </xf>
    <xf numFmtId="176" fontId="3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>
      <alignment vertical="center"/>
    </xf>
    <xf numFmtId="177" fontId="2" fillId="0" borderId="1" xfId="0" applyNumberFormat="1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vertical="center" wrapText="1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0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0" borderId="0" xfId="0" applyFont="1" applyFill="1">
      <alignment vertical="center"/>
    </xf>
    <xf numFmtId="176" fontId="0" fillId="0" borderId="0" xfId="0" applyNumberFormat="1" applyFill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1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2" xfId="3"/>
    <cellStyle name="常规 24" xfId="4"/>
    <cellStyle name="常规 25" xfId="1"/>
    <cellStyle name="常规 26" xfId="2"/>
    <cellStyle name="常规 28" xfId="5"/>
  </cellStyles>
  <dxfs count="0"/>
  <tableStyles count="0" defaultTableStyle="TableStyleMedium2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G6" sqref="G6"/>
    </sheetView>
  </sheetViews>
  <sheetFormatPr defaultColWidth="9" defaultRowHeight="13.5"/>
  <cols>
    <col min="1" max="1" width="9" style="42"/>
    <col min="2" max="2" width="33.75" style="43" customWidth="1"/>
    <col min="3" max="3" width="11.75" style="43" customWidth="1"/>
    <col min="4" max="8" width="13.375" style="42" customWidth="1"/>
    <col min="9" max="9" width="58" style="43" customWidth="1"/>
    <col min="10" max="10" width="9" style="44"/>
    <col min="11" max="16384" width="9" style="43"/>
  </cols>
  <sheetData>
    <row r="1" spans="1:10" ht="32.1" customHeight="1">
      <c r="B1" s="61" t="s">
        <v>192</v>
      </c>
      <c r="C1" s="61"/>
      <c r="D1" s="61"/>
      <c r="E1" s="61"/>
      <c r="F1" s="61"/>
      <c r="G1" s="61"/>
      <c r="H1" s="61"/>
      <c r="I1" s="61"/>
      <c r="J1" s="62"/>
    </row>
    <row r="2" spans="1:10" ht="21.75" customHeight="1">
      <c r="B2" s="43" t="s">
        <v>0</v>
      </c>
      <c r="I2" s="53" t="s">
        <v>1</v>
      </c>
    </row>
    <row r="3" spans="1:10" s="40" customFormat="1" ht="27" customHeight="1">
      <c r="A3" s="66" t="s">
        <v>2</v>
      </c>
      <c r="B3" s="65" t="s">
        <v>3</v>
      </c>
      <c r="C3" s="65" t="s">
        <v>4</v>
      </c>
      <c r="D3" s="63" t="s">
        <v>5</v>
      </c>
      <c r="E3" s="64"/>
      <c r="F3" s="64"/>
      <c r="G3" s="64"/>
      <c r="H3" s="66" t="s">
        <v>6</v>
      </c>
      <c r="I3" s="65" t="s">
        <v>7</v>
      </c>
      <c r="J3" s="69" t="s">
        <v>8</v>
      </c>
    </row>
    <row r="4" spans="1:10" s="40" customFormat="1" ht="27" customHeight="1">
      <c r="A4" s="67"/>
      <c r="B4" s="66"/>
      <c r="C4" s="65"/>
      <c r="D4" s="45" t="s">
        <v>9</v>
      </c>
      <c r="E4" s="45" t="s">
        <v>10</v>
      </c>
      <c r="F4" s="45" t="s">
        <v>11</v>
      </c>
      <c r="G4" s="46" t="s">
        <v>12</v>
      </c>
      <c r="H4" s="68"/>
      <c r="I4" s="65"/>
      <c r="J4" s="69"/>
    </row>
    <row r="5" spans="1:10" s="40" customFormat="1" ht="27" customHeight="1">
      <c r="A5" s="65" t="s">
        <v>4</v>
      </c>
      <c r="B5" s="65"/>
      <c r="C5" s="45">
        <f t="shared" ref="C5:H5" si="0">SUM(C6:C20)</f>
        <v>44730.38</v>
      </c>
      <c r="D5" s="45">
        <f t="shared" si="0"/>
        <v>20181.45</v>
      </c>
      <c r="E5" s="45">
        <f t="shared" si="0"/>
        <v>20557.18</v>
      </c>
      <c r="F5" s="47">
        <f t="shared" si="0"/>
        <v>220</v>
      </c>
      <c r="G5" s="45">
        <f t="shared" si="0"/>
        <v>3600.75</v>
      </c>
      <c r="H5" s="47">
        <f t="shared" si="0"/>
        <v>171</v>
      </c>
      <c r="I5" s="55"/>
      <c r="J5" s="54"/>
    </row>
    <row r="6" spans="1:10" s="41" customFormat="1" ht="60.95" customHeight="1">
      <c r="A6" s="48">
        <v>1</v>
      </c>
      <c r="B6" s="49" t="s">
        <v>13</v>
      </c>
      <c r="C6" s="50">
        <f t="shared" ref="C6:C11" si="1">SUM(D6:H6)</f>
        <v>7964.82</v>
      </c>
      <c r="D6" s="50">
        <v>7134</v>
      </c>
      <c r="E6" s="50">
        <v>400</v>
      </c>
      <c r="F6" s="50">
        <v>100</v>
      </c>
      <c r="G6" s="50">
        <v>330.82</v>
      </c>
      <c r="H6" s="50"/>
      <c r="I6" s="56" t="s">
        <v>14</v>
      </c>
      <c r="J6" s="57"/>
    </row>
    <row r="7" spans="1:10" s="41" customFormat="1" ht="39.950000000000003" customHeight="1">
      <c r="A7" s="48">
        <v>2</v>
      </c>
      <c r="B7" s="49" t="s">
        <v>15</v>
      </c>
      <c r="C7" s="50">
        <f t="shared" si="1"/>
        <v>2414</v>
      </c>
      <c r="D7" s="50">
        <v>2114</v>
      </c>
      <c r="E7" s="50"/>
      <c r="F7" s="50"/>
      <c r="G7" s="50">
        <v>300</v>
      </c>
      <c r="H7" s="50"/>
      <c r="I7" s="58" t="s">
        <v>16</v>
      </c>
      <c r="J7" s="57"/>
    </row>
    <row r="8" spans="1:10" s="41" customFormat="1" ht="126.95" customHeight="1">
      <c r="A8" s="48">
        <v>3</v>
      </c>
      <c r="B8" s="49" t="s">
        <v>17</v>
      </c>
      <c r="C8" s="50">
        <f t="shared" si="1"/>
        <v>2554</v>
      </c>
      <c r="D8" s="50">
        <v>470.4</v>
      </c>
      <c r="E8" s="50">
        <v>2073.6</v>
      </c>
      <c r="F8" s="50"/>
      <c r="G8" s="50">
        <v>10</v>
      </c>
      <c r="H8" s="50"/>
      <c r="I8" s="59" t="s">
        <v>18</v>
      </c>
      <c r="J8" s="57"/>
    </row>
    <row r="9" spans="1:10" s="41" customFormat="1" ht="69" customHeight="1">
      <c r="A9" s="48">
        <v>4</v>
      </c>
      <c r="B9" s="49" t="s">
        <v>19</v>
      </c>
      <c r="C9" s="50">
        <f t="shared" si="1"/>
        <v>8879.35</v>
      </c>
      <c r="D9" s="50">
        <v>3920.35</v>
      </c>
      <c r="E9" s="50">
        <v>4292</v>
      </c>
      <c r="F9" s="50"/>
      <c r="G9" s="50">
        <v>667</v>
      </c>
      <c r="H9" s="50"/>
      <c r="I9" s="59" t="s">
        <v>20</v>
      </c>
      <c r="J9" s="57"/>
    </row>
    <row r="10" spans="1:10" s="41" customFormat="1" ht="27" customHeight="1">
      <c r="A10" s="48">
        <v>5</v>
      </c>
      <c r="B10" s="49" t="s">
        <v>21</v>
      </c>
      <c r="C10" s="50">
        <f t="shared" si="1"/>
        <v>3825</v>
      </c>
      <c r="D10" s="50">
        <v>3557</v>
      </c>
      <c r="E10" s="50">
        <v>268</v>
      </c>
      <c r="F10" s="50"/>
      <c r="G10" s="50"/>
      <c r="H10" s="50"/>
      <c r="I10" s="59" t="s">
        <v>22</v>
      </c>
      <c r="J10" s="57"/>
    </row>
    <row r="11" spans="1:10" s="41" customFormat="1" ht="27" customHeight="1">
      <c r="A11" s="48">
        <v>6</v>
      </c>
      <c r="B11" s="49" t="s">
        <v>23</v>
      </c>
      <c r="C11" s="50">
        <f t="shared" si="1"/>
        <v>4975.6499999999996</v>
      </c>
      <c r="D11" s="50"/>
      <c r="E11" s="50">
        <v>4431</v>
      </c>
      <c r="F11" s="50"/>
      <c r="G11" s="50">
        <v>544.65</v>
      </c>
      <c r="H11" s="50"/>
      <c r="I11" s="59" t="s">
        <v>24</v>
      </c>
      <c r="J11" s="57"/>
    </row>
    <row r="12" spans="1:10" s="41" customFormat="1" ht="23.1" customHeight="1">
      <c r="A12" s="48">
        <v>7</v>
      </c>
      <c r="B12" s="49" t="s">
        <v>25</v>
      </c>
      <c r="C12" s="50">
        <f t="shared" ref="C12:C20" si="2">SUM(D12:H12)</f>
        <v>2727</v>
      </c>
      <c r="D12" s="50">
        <v>225</v>
      </c>
      <c r="E12" s="50">
        <v>1279</v>
      </c>
      <c r="F12" s="50">
        <v>120</v>
      </c>
      <c r="G12" s="50">
        <v>1103</v>
      </c>
      <c r="H12" s="50"/>
      <c r="I12" s="56" t="s">
        <v>26</v>
      </c>
      <c r="J12" s="57"/>
    </row>
    <row r="13" spans="1:10" s="41" customFormat="1" ht="27" customHeight="1">
      <c r="A13" s="48">
        <v>8</v>
      </c>
      <c r="B13" s="49" t="s">
        <v>27</v>
      </c>
      <c r="C13" s="50">
        <f t="shared" si="2"/>
        <v>1488</v>
      </c>
      <c r="D13" s="50">
        <v>1120</v>
      </c>
      <c r="E13" s="50">
        <v>368</v>
      </c>
      <c r="F13" s="50"/>
      <c r="G13" s="50"/>
      <c r="H13" s="50"/>
      <c r="I13" s="59" t="s">
        <v>28</v>
      </c>
      <c r="J13" s="57"/>
    </row>
    <row r="14" spans="1:10" s="41" customFormat="1" ht="27" customHeight="1">
      <c r="A14" s="48">
        <v>9</v>
      </c>
      <c r="B14" s="49" t="s">
        <v>29</v>
      </c>
      <c r="C14" s="50">
        <f t="shared" si="2"/>
        <v>1188.04</v>
      </c>
      <c r="D14" s="50">
        <v>1077</v>
      </c>
      <c r="E14" s="50">
        <v>55.52</v>
      </c>
      <c r="F14" s="50"/>
      <c r="G14" s="50">
        <v>55.52</v>
      </c>
      <c r="H14" s="50"/>
      <c r="I14" s="30" t="s">
        <v>30</v>
      </c>
      <c r="J14" s="57"/>
    </row>
    <row r="15" spans="1:10" s="41" customFormat="1" ht="51" customHeight="1">
      <c r="A15" s="48">
        <v>10</v>
      </c>
      <c r="B15" s="49" t="s">
        <v>31</v>
      </c>
      <c r="C15" s="50">
        <f t="shared" si="2"/>
        <v>280</v>
      </c>
      <c r="D15" s="50"/>
      <c r="E15" s="50">
        <v>280</v>
      </c>
      <c r="F15" s="50"/>
      <c r="G15" s="50"/>
      <c r="H15" s="50"/>
      <c r="I15" s="59" t="s">
        <v>32</v>
      </c>
      <c r="J15" s="57"/>
    </row>
    <row r="16" spans="1:10" s="41" customFormat="1" ht="51" customHeight="1">
      <c r="A16" s="48">
        <v>11</v>
      </c>
      <c r="B16" s="49" t="s">
        <v>33</v>
      </c>
      <c r="C16" s="50">
        <f t="shared" si="2"/>
        <v>3258.2</v>
      </c>
      <c r="D16" s="50"/>
      <c r="E16" s="50">
        <v>3258.2</v>
      </c>
      <c r="F16" s="50"/>
      <c r="G16" s="50"/>
      <c r="H16" s="50"/>
      <c r="I16" s="59" t="s">
        <v>34</v>
      </c>
      <c r="J16" s="57"/>
    </row>
    <row r="17" spans="1:10" s="41" customFormat="1" ht="51" customHeight="1">
      <c r="A17" s="48">
        <v>12</v>
      </c>
      <c r="B17" s="49" t="s">
        <v>35</v>
      </c>
      <c r="C17" s="50">
        <f t="shared" si="2"/>
        <v>1400</v>
      </c>
      <c r="D17" s="50">
        <v>515</v>
      </c>
      <c r="E17" s="50">
        <v>885</v>
      </c>
      <c r="F17" s="50"/>
      <c r="G17" s="50"/>
      <c r="H17" s="50"/>
      <c r="I17" s="59" t="s">
        <v>36</v>
      </c>
      <c r="J17" s="57"/>
    </row>
    <row r="18" spans="1:10" s="41" customFormat="1" ht="51" customHeight="1">
      <c r="A18" s="48">
        <v>13</v>
      </c>
      <c r="B18" s="49" t="s">
        <v>37</v>
      </c>
      <c r="C18" s="50">
        <f t="shared" si="2"/>
        <v>1822.26</v>
      </c>
      <c r="D18" s="50"/>
      <c r="E18" s="50">
        <v>1822.26</v>
      </c>
      <c r="F18" s="50"/>
      <c r="G18" s="50"/>
      <c r="H18" s="50"/>
      <c r="I18" s="59" t="s">
        <v>38</v>
      </c>
      <c r="J18" s="57"/>
    </row>
    <row r="19" spans="1:10" s="41" customFormat="1" ht="37.5" customHeight="1">
      <c r="A19" s="48">
        <v>14</v>
      </c>
      <c r="B19" s="49" t="s">
        <v>39</v>
      </c>
      <c r="C19" s="50">
        <f t="shared" si="2"/>
        <v>1667.36</v>
      </c>
      <c r="D19" s="50"/>
      <c r="E19" s="50">
        <v>1077.5999999999999</v>
      </c>
      <c r="F19" s="50"/>
      <c r="G19" s="50">
        <v>589.76</v>
      </c>
      <c r="H19" s="50"/>
      <c r="I19" s="59" t="s">
        <v>39</v>
      </c>
      <c r="J19" s="57"/>
    </row>
    <row r="20" spans="1:10" ht="39.950000000000003" customHeight="1">
      <c r="A20" s="48">
        <v>15</v>
      </c>
      <c r="B20" s="49" t="s">
        <v>40</v>
      </c>
      <c r="C20" s="50">
        <f t="shared" si="2"/>
        <v>286.7</v>
      </c>
      <c r="D20" s="51">
        <v>48.7</v>
      </c>
      <c r="E20" s="51">
        <v>67</v>
      </c>
      <c r="F20" s="51"/>
      <c r="G20" s="51"/>
      <c r="H20" s="51">
        <v>171</v>
      </c>
      <c r="I20" s="30" t="s">
        <v>41</v>
      </c>
      <c r="J20" s="60"/>
    </row>
    <row r="21" spans="1:10">
      <c r="C21" s="52" t="s">
        <v>42</v>
      </c>
    </row>
  </sheetData>
  <mergeCells count="9">
    <mergeCell ref="B1:J1"/>
    <mergeCell ref="D3:G3"/>
    <mergeCell ref="A5:B5"/>
    <mergeCell ref="A3:A4"/>
    <mergeCell ref="B3:B4"/>
    <mergeCell ref="C3:C4"/>
    <mergeCell ref="H3:H4"/>
    <mergeCell ref="I3:I4"/>
    <mergeCell ref="J3:J4"/>
  </mergeCells>
  <phoneticPr fontId="18" type="noConversion"/>
  <printOptions horizontalCentered="1"/>
  <pageMargins left="0.70763888888888904" right="0.64930555555555602" top="0.39305555555555599" bottom="0.39305555555555599" header="0.31388888888888899" footer="0.31388888888888899"/>
  <pageSetup paperSize="9" scale="6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9"/>
  <sheetViews>
    <sheetView tabSelected="1" workbookViewId="0">
      <pane ySplit="5" topLeftCell="A9" activePane="bottomLeft" state="frozen"/>
      <selection pane="bottomLeft" activeCell="I54" sqref="I54"/>
    </sheetView>
  </sheetViews>
  <sheetFormatPr defaultColWidth="9" defaultRowHeight="14.25"/>
  <cols>
    <col min="1" max="1" width="5.25" style="7" customWidth="1"/>
    <col min="2" max="2" width="44" style="1" customWidth="1"/>
    <col min="3" max="3" width="14.375" style="8" customWidth="1"/>
    <col min="4" max="4" width="14.125" style="8" customWidth="1"/>
    <col min="5" max="7" width="13.375" style="8" customWidth="1"/>
    <col min="8" max="8" width="13.375" style="8" hidden="1" customWidth="1"/>
    <col min="9" max="9" width="13.375" style="8" customWidth="1"/>
    <col min="10" max="10" width="56.375" style="1" customWidth="1"/>
    <col min="11" max="11" width="11.625" style="9" customWidth="1"/>
    <col min="12" max="16384" width="9" style="6"/>
  </cols>
  <sheetData>
    <row r="1" spans="1:11" s="1" customFormat="1" ht="32.1" customHeight="1">
      <c r="A1" s="10" t="s">
        <v>43</v>
      </c>
      <c r="B1" s="70" t="s">
        <v>191</v>
      </c>
      <c r="C1" s="70"/>
      <c r="D1" s="70"/>
      <c r="E1" s="70"/>
      <c r="F1" s="70"/>
      <c r="G1" s="70"/>
      <c r="H1" s="70"/>
      <c r="I1" s="70"/>
      <c r="J1" s="71"/>
      <c r="K1" s="70"/>
    </row>
    <row r="2" spans="1:11" s="1" customFormat="1">
      <c r="A2" s="7"/>
      <c r="B2" s="1" t="s">
        <v>0</v>
      </c>
      <c r="C2" s="8"/>
      <c r="D2" s="8"/>
      <c r="E2" s="8"/>
      <c r="F2" s="8"/>
      <c r="G2" s="8"/>
      <c r="H2" s="8"/>
      <c r="I2" s="8"/>
      <c r="J2" s="24" t="s">
        <v>1</v>
      </c>
      <c r="K2" s="25"/>
    </row>
    <row r="3" spans="1:11" s="2" customFormat="1" ht="27" customHeight="1">
      <c r="A3" s="75" t="s">
        <v>2</v>
      </c>
      <c r="B3" s="77" t="s">
        <v>3</v>
      </c>
      <c r="C3" s="77" t="s">
        <v>4</v>
      </c>
      <c r="D3" s="72" t="s">
        <v>5</v>
      </c>
      <c r="E3" s="73"/>
      <c r="F3" s="73"/>
      <c r="G3" s="73"/>
      <c r="H3" s="74"/>
      <c r="I3" s="78" t="s">
        <v>6</v>
      </c>
      <c r="J3" s="77" t="s">
        <v>7</v>
      </c>
      <c r="K3" s="80" t="s">
        <v>8</v>
      </c>
    </row>
    <row r="4" spans="1:11" s="2" customFormat="1" ht="22.5" customHeight="1">
      <c r="A4" s="75"/>
      <c r="B4" s="77"/>
      <c r="C4" s="77"/>
      <c r="D4" s="12" t="s">
        <v>9</v>
      </c>
      <c r="E4" s="12" t="s">
        <v>10</v>
      </c>
      <c r="F4" s="12" t="s">
        <v>11</v>
      </c>
      <c r="G4" s="12" t="s">
        <v>12</v>
      </c>
      <c r="H4" s="12" t="s">
        <v>44</v>
      </c>
      <c r="I4" s="79"/>
      <c r="J4" s="77"/>
      <c r="K4" s="80"/>
    </row>
    <row r="5" spans="1:11" s="3" customFormat="1" ht="27" customHeight="1">
      <c r="A5" s="75" t="s">
        <v>45</v>
      </c>
      <c r="B5" s="76"/>
      <c r="C5" s="13">
        <f>C6+C20+C22+C43+C57+C64+C68+C73+C77+C91+C93+C82+C84+C87+C62</f>
        <v>44730.38</v>
      </c>
      <c r="D5" s="13">
        <f t="shared" ref="D5:I5" si="0">D6+D20+D22+D43+D57+D64+D68+D73+D77+D91+D93+D82+D84+D87+D62</f>
        <v>20181.45</v>
      </c>
      <c r="E5" s="13">
        <f t="shared" si="0"/>
        <v>20557.18</v>
      </c>
      <c r="F5" s="13">
        <f t="shared" si="0"/>
        <v>220</v>
      </c>
      <c r="G5" s="13">
        <f t="shared" si="0"/>
        <v>3600.75</v>
      </c>
      <c r="H5" s="13">
        <f t="shared" si="0"/>
        <v>0</v>
      </c>
      <c r="I5" s="13">
        <f t="shared" si="0"/>
        <v>171</v>
      </c>
      <c r="J5" s="17"/>
      <c r="K5" s="26"/>
    </row>
    <row r="6" spans="1:11" s="3" customFormat="1" ht="27" customHeight="1">
      <c r="A6" s="11" t="s">
        <v>46</v>
      </c>
      <c r="B6" s="14" t="s">
        <v>13</v>
      </c>
      <c r="C6" s="13">
        <f>SUM(C7:C19)</f>
        <v>7964.82</v>
      </c>
      <c r="D6" s="13">
        <f t="shared" ref="D6:I6" si="1">SUM(D7:D19)</f>
        <v>7134</v>
      </c>
      <c r="E6" s="13">
        <f t="shared" si="1"/>
        <v>400</v>
      </c>
      <c r="F6" s="13">
        <f t="shared" si="1"/>
        <v>100</v>
      </c>
      <c r="G6" s="13">
        <f t="shared" si="1"/>
        <v>330.82</v>
      </c>
      <c r="H6" s="13">
        <f t="shared" si="1"/>
        <v>0</v>
      </c>
      <c r="I6" s="13">
        <f t="shared" si="1"/>
        <v>0</v>
      </c>
      <c r="J6" s="27"/>
      <c r="K6" s="28"/>
    </row>
    <row r="7" spans="1:11" s="1" customFormat="1" ht="27" customHeight="1">
      <c r="A7" s="15">
        <v>1</v>
      </c>
      <c r="B7" s="16" t="s">
        <v>47</v>
      </c>
      <c r="C7" s="17">
        <f>SUM(D7:I7)</f>
        <v>4119.72</v>
      </c>
      <c r="D7" s="18">
        <v>4119.72</v>
      </c>
      <c r="E7" s="18"/>
      <c r="F7" s="17"/>
      <c r="G7" s="17"/>
      <c r="H7" s="17"/>
      <c r="I7" s="17"/>
      <c r="J7" s="29" t="s">
        <v>47</v>
      </c>
      <c r="K7" s="30"/>
    </row>
    <row r="8" spans="1:11" s="1" customFormat="1" ht="27" customHeight="1">
      <c r="A8" s="15">
        <v>2</v>
      </c>
      <c r="B8" s="16" t="s">
        <v>48</v>
      </c>
      <c r="C8" s="17">
        <f t="shared" ref="C8:C19" si="2">SUM(D8:I8)</f>
        <v>300</v>
      </c>
      <c r="D8" s="18">
        <v>300</v>
      </c>
      <c r="E8" s="18"/>
      <c r="F8" s="17"/>
      <c r="G8" s="17"/>
      <c r="H8" s="17"/>
      <c r="I8" s="17"/>
      <c r="J8" s="29" t="s">
        <v>49</v>
      </c>
      <c r="K8" s="30"/>
    </row>
    <row r="9" spans="1:11" s="1" customFormat="1" ht="27" customHeight="1">
      <c r="A9" s="15">
        <v>3</v>
      </c>
      <c r="B9" s="16" t="s">
        <v>50</v>
      </c>
      <c r="C9" s="17">
        <f t="shared" si="2"/>
        <v>60</v>
      </c>
      <c r="D9" s="18">
        <v>60</v>
      </c>
      <c r="E9" s="18"/>
      <c r="F9" s="17"/>
      <c r="G9" s="17"/>
      <c r="H9" s="17"/>
      <c r="I9" s="17"/>
      <c r="J9" s="29" t="s">
        <v>50</v>
      </c>
      <c r="K9" s="30"/>
    </row>
    <row r="10" spans="1:11" s="1" customFormat="1" ht="27" customHeight="1">
      <c r="A10" s="15">
        <v>4</v>
      </c>
      <c r="B10" s="16" t="s">
        <v>51</v>
      </c>
      <c r="C10" s="17">
        <f t="shared" si="2"/>
        <v>60</v>
      </c>
      <c r="D10" s="18">
        <v>60</v>
      </c>
      <c r="E10" s="18"/>
      <c r="F10" s="17"/>
      <c r="G10" s="17"/>
      <c r="H10" s="17"/>
      <c r="I10" s="17"/>
      <c r="J10" s="29" t="s">
        <v>51</v>
      </c>
      <c r="K10" s="30"/>
    </row>
    <row r="11" spans="1:11" s="1" customFormat="1" ht="27" customHeight="1">
      <c r="A11" s="15">
        <v>5</v>
      </c>
      <c r="B11" s="16" t="s">
        <v>52</v>
      </c>
      <c r="C11" s="17">
        <f t="shared" si="2"/>
        <v>300</v>
      </c>
      <c r="D11" s="18">
        <v>300</v>
      </c>
      <c r="E11" s="18"/>
      <c r="F11" s="17"/>
      <c r="G11" s="17"/>
      <c r="H11" s="17"/>
      <c r="I11" s="17"/>
      <c r="J11" s="29" t="s">
        <v>52</v>
      </c>
      <c r="K11" s="30"/>
    </row>
    <row r="12" spans="1:11" s="1" customFormat="1" ht="27" customHeight="1">
      <c r="A12" s="15">
        <v>6</v>
      </c>
      <c r="B12" s="16" t="s">
        <v>53</v>
      </c>
      <c r="C12" s="17">
        <f t="shared" si="2"/>
        <v>630.28</v>
      </c>
      <c r="D12" s="18">
        <v>630.28</v>
      </c>
      <c r="E12" s="18"/>
      <c r="F12" s="17"/>
      <c r="G12" s="17"/>
      <c r="H12" s="17"/>
      <c r="I12" s="17"/>
      <c r="J12" s="29" t="s">
        <v>54</v>
      </c>
      <c r="K12" s="30"/>
    </row>
    <row r="13" spans="1:11" s="1" customFormat="1" ht="27" customHeight="1">
      <c r="A13" s="15">
        <v>7</v>
      </c>
      <c r="B13" s="16" t="s">
        <v>55</v>
      </c>
      <c r="C13" s="17">
        <f t="shared" si="2"/>
        <v>1077</v>
      </c>
      <c r="D13" s="18">
        <v>1077</v>
      </c>
      <c r="E13" s="18"/>
      <c r="F13" s="17"/>
      <c r="G13" s="17"/>
      <c r="H13" s="17"/>
      <c r="I13" s="13"/>
      <c r="J13" s="29" t="s">
        <v>55</v>
      </c>
      <c r="K13" s="30"/>
    </row>
    <row r="14" spans="1:11" s="1" customFormat="1" ht="27" customHeight="1">
      <c r="A14" s="15">
        <v>8</v>
      </c>
      <c r="B14" s="16" t="s">
        <v>56</v>
      </c>
      <c r="C14" s="17">
        <f t="shared" si="2"/>
        <v>168</v>
      </c>
      <c r="D14" s="18">
        <v>168</v>
      </c>
      <c r="E14" s="18"/>
      <c r="F14" s="17"/>
      <c r="G14" s="17"/>
      <c r="H14" s="17"/>
      <c r="I14" s="13"/>
      <c r="J14" s="29" t="s">
        <v>56</v>
      </c>
      <c r="K14" s="30"/>
    </row>
    <row r="15" spans="1:11" s="1" customFormat="1" ht="27" customHeight="1">
      <c r="A15" s="15">
        <v>9</v>
      </c>
      <c r="B15" s="19" t="s">
        <v>57</v>
      </c>
      <c r="C15" s="17">
        <f t="shared" si="2"/>
        <v>166</v>
      </c>
      <c r="D15" s="17">
        <v>166</v>
      </c>
      <c r="E15" s="18"/>
      <c r="F15" s="17"/>
      <c r="G15" s="17"/>
      <c r="H15" s="17"/>
      <c r="I15" s="12"/>
      <c r="J15" s="29" t="s">
        <v>58</v>
      </c>
      <c r="K15" s="30"/>
    </row>
    <row r="16" spans="1:11" s="1" customFormat="1" ht="27" customHeight="1">
      <c r="A16" s="15">
        <v>10</v>
      </c>
      <c r="B16" s="19" t="s">
        <v>59</v>
      </c>
      <c r="C16" s="17">
        <f t="shared" si="2"/>
        <v>253</v>
      </c>
      <c r="D16" s="17">
        <v>253</v>
      </c>
      <c r="E16" s="18"/>
      <c r="F16" s="17"/>
      <c r="G16" s="17"/>
      <c r="H16" s="17"/>
      <c r="I16" s="12"/>
      <c r="J16" s="29" t="s">
        <v>60</v>
      </c>
      <c r="K16" s="30"/>
    </row>
    <row r="17" spans="1:11" s="1" customFormat="1" ht="27" customHeight="1">
      <c r="A17" s="15">
        <v>11</v>
      </c>
      <c r="B17" s="19" t="s">
        <v>13</v>
      </c>
      <c r="C17" s="17">
        <f t="shared" si="2"/>
        <v>100</v>
      </c>
      <c r="D17" s="17"/>
      <c r="E17" s="18"/>
      <c r="F17" s="17">
        <v>100</v>
      </c>
      <c r="G17" s="17"/>
      <c r="H17" s="17"/>
      <c r="I17" s="12"/>
      <c r="J17" s="29" t="s">
        <v>61</v>
      </c>
      <c r="K17" s="30"/>
    </row>
    <row r="18" spans="1:11" s="1" customFormat="1" ht="27" customHeight="1">
      <c r="A18" s="15">
        <v>12</v>
      </c>
      <c r="B18" s="20" t="s">
        <v>62</v>
      </c>
      <c r="C18" s="17">
        <f t="shared" si="2"/>
        <v>400</v>
      </c>
      <c r="D18" s="17"/>
      <c r="E18" s="18">
        <v>400</v>
      </c>
      <c r="F18" s="17"/>
      <c r="G18" s="17"/>
      <c r="H18" s="17"/>
      <c r="I18" s="12"/>
      <c r="J18" s="29" t="s">
        <v>62</v>
      </c>
      <c r="K18" s="30"/>
    </row>
    <row r="19" spans="1:11" s="1" customFormat="1" ht="27" customHeight="1">
      <c r="A19" s="15">
        <v>13</v>
      </c>
      <c r="B19" s="16" t="s">
        <v>63</v>
      </c>
      <c r="C19" s="17">
        <f t="shared" si="2"/>
        <v>330.82</v>
      </c>
      <c r="D19" s="17"/>
      <c r="E19" s="18"/>
      <c r="F19" s="17"/>
      <c r="G19" s="17">
        <v>330.82</v>
      </c>
      <c r="H19" s="17"/>
      <c r="I19" s="12"/>
      <c r="J19" s="29" t="s">
        <v>63</v>
      </c>
      <c r="K19" s="30"/>
    </row>
    <row r="20" spans="1:11" s="4" customFormat="1" ht="27" customHeight="1">
      <c r="A20" s="11" t="s">
        <v>64</v>
      </c>
      <c r="B20" s="14" t="s">
        <v>15</v>
      </c>
      <c r="C20" s="13">
        <f>SUM(C21:C21)</f>
        <v>2414</v>
      </c>
      <c r="D20" s="13">
        <f t="shared" ref="D20:I20" si="3">SUM(D21:D21)</f>
        <v>2114</v>
      </c>
      <c r="E20" s="13">
        <f t="shared" si="3"/>
        <v>0</v>
      </c>
      <c r="F20" s="13">
        <f t="shared" si="3"/>
        <v>0</v>
      </c>
      <c r="G20" s="13">
        <f t="shared" si="3"/>
        <v>300</v>
      </c>
      <c r="H20" s="13">
        <f t="shared" si="3"/>
        <v>0</v>
      </c>
      <c r="I20" s="13">
        <f t="shared" si="3"/>
        <v>0</v>
      </c>
      <c r="J20" s="29"/>
      <c r="K20" s="31"/>
    </row>
    <row r="21" spans="1:11" s="1" customFormat="1" ht="27" customHeight="1">
      <c r="A21" s="15">
        <v>1</v>
      </c>
      <c r="B21" s="21" t="s">
        <v>65</v>
      </c>
      <c r="C21" s="17">
        <f t="shared" ref="C21:C34" si="4">SUM(D21:H21)</f>
        <v>2414</v>
      </c>
      <c r="D21" s="17">
        <v>2114</v>
      </c>
      <c r="E21" s="18"/>
      <c r="F21" s="17"/>
      <c r="G21" s="17">
        <v>300</v>
      </c>
      <c r="H21" s="17"/>
      <c r="I21" s="17"/>
      <c r="J21" s="29" t="s">
        <v>66</v>
      </c>
      <c r="K21" s="30"/>
    </row>
    <row r="22" spans="1:11" s="4" customFormat="1" ht="27" customHeight="1">
      <c r="A22" s="11" t="s">
        <v>67</v>
      </c>
      <c r="B22" s="14" t="s">
        <v>17</v>
      </c>
      <c r="C22" s="13">
        <f>SUM(C23:C42)</f>
        <v>2554</v>
      </c>
      <c r="D22" s="13">
        <f t="shared" ref="D22:I22" si="5">SUM(D23:D42)</f>
        <v>470.4</v>
      </c>
      <c r="E22" s="13">
        <f t="shared" si="5"/>
        <v>2073.6</v>
      </c>
      <c r="F22" s="13">
        <f t="shared" si="5"/>
        <v>0</v>
      </c>
      <c r="G22" s="13">
        <f t="shared" si="5"/>
        <v>10</v>
      </c>
      <c r="H22" s="13">
        <f t="shared" si="5"/>
        <v>0</v>
      </c>
      <c r="I22" s="13">
        <f t="shared" si="5"/>
        <v>0</v>
      </c>
      <c r="J22" s="29"/>
      <c r="K22" s="31"/>
    </row>
    <row r="23" spans="1:11" s="4" customFormat="1" ht="27" customHeight="1">
      <c r="A23" s="15">
        <v>1</v>
      </c>
      <c r="B23" s="16" t="s">
        <v>68</v>
      </c>
      <c r="C23" s="17">
        <f t="shared" si="4"/>
        <v>50</v>
      </c>
      <c r="D23" s="17"/>
      <c r="E23" s="18">
        <v>50</v>
      </c>
      <c r="F23" s="17"/>
      <c r="G23" s="17"/>
      <c r="H23" s="17"/>
      <c r="I23" s="17"/>
      <c r="J23" s="29" t="s">
        <v>69</v>
      </c>
      <c r="K23" s="31"/>
    </row>
    <row r="24" spans="1:11" s="4" customFormat="1" ht="27" customHeight="1">
      <c r="A24" s="15">
        <v>2</v>
      </c>
      <c r="B24" s="16" t="s">
        <v>70</v>
      </c>
      <c r="C24" s="17">
        <f t="shared" si="4"/>
        <v>20</v>
      </c>
      <c r="D24" s="17"/>
      <c r="E24" s="18">
        <v>20</v>
      </c>
      <c r="F24" s="17"/>
      <c r="G24" s="17"/>
      <c r="H24" s="17"/>
      <c r="I24" s="17"/>
      <c r="J24" s="29" t="s">
        <v>71</v>
      </c>
      <c r="K24" s="31"/>
    </row>
    <row r="25" spans="1:11" s="4" customFormat="1" ht="27" customHeight="1">
      <c r="A25" s="15">
        <v>3</v>
      </c>
      <c r="B25" s="16" t="s">
        <v>72</v>
      </c>
      <c r="C25" s="17">
        <f t="shared" si="4"/>
        <v>100</v>
      </c>
      <c r="D25" s="12"/>
      <c r="E25" s="17">
        <v>100</v>
      </c>
      <c r="F25" s="12"/>
      <c r="G25" s="12"/>
      <c r="H25" s="12"/>
      <c r="I25" s="17"/>
      <c r="J25" s="29" t="s">
        <v>73</v>
      </c>
      <c r="K25" s="31"/>
    </row>
    <row r="26" spans="1:11" s="4" customFormat="1" ht="27" customHeight="1">
      <c r="A26" s="15">
        <v>4</v>
      </c>
      <c r="B26" s="16" t="s">
        <v>74</v>
      </c>
      <c r="C26" s="17">
        <f t="shared" si="4"/>
        <v>210</v>
      </c>
      <c r="D26" s="12"/>
      <c r="E26" s="17">
        <v>210</v>
      </c>
      <c r="F26" s="12"/>
      <c r="G26" s="12"/>
      <c r="H26" s="12"/>
      <c r="I26" s="12"/>
      <c r="J26" s="29" t="s">
        <v>75</v>
      </c>
      <c r="K26" s="31"/>
    </row>
    <row r="27" spans="1:11" s="1" customFormat="1" ht="27" customHeight="1">
      <c r="A27" s="15">
        <v>5</v>
      </c>
      <c r="B27" s="16" t="s">
        <v>76</v>
      </c>
      <c r="C27" s="17">
        <f t="shared" si="4"/>
        <v>10</v>
      </c>
      <c r="D27" s="17"/>
      <c r="E27" s="18">
        <v>10</v>
      </c>
      <c r="F27" s="17"/>
      <c r="G27" s="17"/>
      <c r="H27" s="17"/>
      <c r="I27" s="17"/>
      <c r="J27" s="29" t="s">
        <v>77</v>
      </c>
      <c r="K27" s="30"/>
    </row>
    <row r="28" spans="1:11" s="1" customFormat="1" ht="27" customHeight="1">
      <c r="A28" s="15">
        <v>6</v>
      </c>
      <c r="B28" s="16" t="s">
        <v>78</v>
      </c>
      <c r="C28" s="17">
        <f t="shared" si="4"/>
        <v>3.6</v>
      </c>
      <c r="D28" s="17"/>
      <c r="E28" s="18">
        <v>3.6</v>
      </c>
      <c r="F28" s="17"/>
      <c r="G28" s="17"/>
      <c r="H28" s="17"/>
      <c r="I28" s="17"/>
      <c r="J28" s="29" t="s">
        <v>79</v>
      </c>
      <c r="K28" s="30"/>
    </row>
    <row r="29" spans="1:11" s="1" customFormat="1" ht="27" customHeight="1">
      <c r="A29" s="15">
        <v>7</v>
      </c>
      <c r="B29" s="16" t="s">
        <v>80</v>
      </c>
      <c r="C29" s="17">
        <f t="shared" si="4"/>
        <v>30</v>
      </c>
      <c r="D29" s="17"/>
      <c r="E29" s="18">
        <v>30</v>
      </c>
      <c r="F29" s="17"/>
      <c r="G29" s="17"/>
      <c r="H29" s="17"/>
      <c r="I29" s="17"/>
      <c r="J29" s="29" t="s">
        <v>81</v>
      </c>
      <c r="K29" s="30"/>
    </row>
    <row r="30" spans="1:11" s="1" customFormat="1" ht="27" customHeight="1">
      <c r="A30" s="15">
        <v>8</v>
      </c>
      <c r="B30" s="16" t="s">
        <v>82</v>
      </c>
      <c r="C30" s="17">
        <f t="shared" si="4"/>
        <v>120</v>
      </c>
      <c r="D30" s="17"/>
      <c r="E30" s="18">
        <v>120</v>
      </c>
      <c r="F30" s="17"/>
      <c r="G30" s="17"/>
      <c r="H30" s="17"/>
      <c r="I30" s="32"/>
      <c r="J30" s="29" t="s">
        <v>83</v>
      </c>
      <c r="K30" s="30"/>
    </row>
    <row r="31" spans="1:11" s="1" customFormat="1" ht="30.95" customHeight="1">
      <c r="A31" s="15">
        <v>9</v>
      </c>
      <c r="B31" s="19" t="s">
        <v>84</v>
      </c>
      <c r="C31" s="17">
        <f t="shared" si="4"/>
        <v>100</v>
      </c>
      <c r="D31" s="17">
        <v>100</v>
      </c>
      <c r="E31" s="18"/>
      <c r="F31" s="17"/>
      <c r="G31" s="17"/>
      <c r="H31" s="17"/>
      <c r="I31" s="32"/>
      <c r="J31" s="29" t="s">
        <v>85</v>
      </c>
      <c r="K31" s="30"/>
    </row>
    <row r="32" spans="1:11" s="1" customFormat="1" ht="27" customHeight="1">
      <c r="A32" s="15">
        <v>10</v>
      </c>
      <c r="B32" s="19" t="s">
        <v>86</v>
      </c>
      <c r="C32" s="17">
        <f t="shared" si="4"/>
        <v>51</v>
      </c>
      <c r="D32" s="17"/>
      <c r="E32" s="18">
        <v>51</v>
      </c>
      <c r="F32" s="17"/>
      <c r="G32" s="17"/>
      <c r="H32" s="17"/>
      <c r="I32" s="32"/>
      <c r="J32" s="29" t="s">
        <v>87</v>
      </c>
      <c r="K32" s="30"/>
    </row>
    <row r="33" spans="1:11" s="1" customFormat="1" ht="27" customHeight="1">
      <c r="A33" s="15">
        <v>11</v>
      </c>
      <c r="B33" s="19" t="s">
        <v>88</v>
      </c>
      <c r="C33" s="17">
        <f t="shared" si="4"/>
        <v>138</v>
      </c>
      <c r="D33" s="17">
        <v>138</v>
      </c>
      <c r="E33" s="18"/>
      <c r="F33" s="17"/>
      <c r="G33" s="17"/>
      <c r="H33" s="17"/>
      <c r="I33" s="32"/>
      <c r="J33" s="29" t="s">
        <v>88</v>
      </c>
      <c r="K33" s="30"/>
    </row>
    <row r="34" spans="1:11" s="1" customFormat="1" ht="27" customHeight="1">
      <c r="A34" s="15">
        <v>12</v>
      </c>
      <c r="B34" s="19" t="s">
        <v>89</v>
      </c>
      <c r="C34" s="17">
        <f t="shared" si="4"/>
        <v>800</v>
      </c>
      <c r="D34" s="17"/>
      <c r="E34" s="18">
        <v>800</v>
      </c>
      <c r="F34" s="17"/>
      <c r="G34" s="17"/>
      <c r="H34" s="17"/>
      <c r="I34" s="32"/>
      <c r="J34" s="29" t="s">
        <v>89</v>
      </c>
      <c r="K34" s="30"/>
    </row>
    <row r="35" spans="1:11" s="1" customFormat="1" ht="87" customHeight="1">
      <c r="A35" s="15">
        <v>13</v>
      </c>
      <c r="B35" s="19" t="s">
        <v>90</v>
      </c>
      <c r="C35" s="17">
        <v>381</v>
      </c>
      <c r="D35" s="17"/>
      <c r="E35" s="18">
        <v>381</v>
      </c>
      <c r="F35" s="17"/>
      <c r="G35" s="17"/>
      <c r="H35" s="17"/>
      <c r="I35" s="32"/>
      <c r="J35" s="29" t="s">
        <v>91</v>
      </c>
      <c r="K35" s="30"/>
    </row>
    <row r="36" spans="1:11" s="1" customFormat="1" ht="27" customHeight="1">
      <c r="A36" s="15">
        <v>14</v>
      </c>
      <c r="B36" s="19" t="s">
        <v>92</v>
      </c>
      <c r="C36" s="17">
        <v>280</v>
      </c>
      <c r="D36" s="17"/>
      <c r="E36" s="18">
        <v>280</v>
      </c>
      <c r="F36" s="17"/>
      <c r="G36" s="17"/>
      <c r="H36" s="17"/>
      <c r="I36" s="32"/>
      <c r="J36" s="29" t="s">
        <v>93</v>
      </c>
      <c r="K36" s="30"/>
    </row>
    <row r="37" spans="1:11" s="1" customFormat="1" ht="27" customHeight="1">
      <c r="A37" s="15">
        <v>15</v>
      </c>
      <c r="B37" s="19" t="s">
        <v>88</v>
      </c>
      <c r="C37" s="17">
        <v>18</v>
      </c>
      <c r="D37" s="17"/>
      <c r="E37" s="18">
        <v>18</v>
      </c>
      <c r="F37" s="17"/>
      <c r="G37" s="17"/>
      <c r="H37" s="17"/>
      <c r="I37" s="32"/>
      <c r="J37" s="29" t="s">
        <v>94</v>
      </c>
      <c r="K37" s="30"/>
    </row>
    <row r="38" spans="1:11" s="1" customFormat="1" ht="27" customHeight="1">
      <c r="A38" s="15">
        <v>16</v>
      </c>
      <c r="B38" s="16" t="s">
        <v>95</v>
      </c>
      <c r="C38" s="17">
        <f>SUM(D38:H38)</f>
        <v>150</v>
      </c>
      <c r="D38" s="17">
        <v>150</v>
      </c>
      <c r="E38" s="18"/>
      <c r="F38" s="17"/>
      <c r="G38" s="17"/>
      <c r="H38" s="17"/>
      <c r="I38" s="32"/>
      <c r="J38" s="29" t="s">
        <v>96</v>
      </c>
      <c r="K38" s="30"/>
    </row>
    <row r="39" spans="1:11" s="1" customFormat="1" ht="33.950000000000003" customHeight="1">
      <c r="A39" s="15">
        <v>17</v>
      </c>
      <c r="B39" s="19" t="s">
        <v>97</v>
      </c>
      <c r="C39" s="17">
        <f>SUM(D39:H39)</f>
        <v>6.4</v>
      </c>
      <c r="D39" s="17">
        <v>6.4</v>
      </c>
      <c r="E39" s="18"/>
      <c r="F39" s="17"/>
      <c r="G39" s="17"/>
      <c r="H39" s="17"/>
      <c r="I39" s="32"/>
      <c r="J39" s="29" t="s">
        <v>98</v>
      </c>
      <c r="K39" s="30"/>
    </row>
    <row r="40" spans="1:11" s="1" customFormat="1" ht="27" customHeight="1">
      <c r="A40" s="15">
        <v>18</v>
      </c>
      <c r="B40" s="19" t="s">
        <v>99</v>
      </c>
      <c r="C40" s="17">
        <f>SUM(D40:H40)</f>
        <v>50</v>
      </c>
      <c r="D40" s="17">
        <v>50</v>
      </c>
      <c r="E40" s="18"/>
      <c r="F40" s="17"/>
      <c r="G40" s="17"/>
      <c r="H40" s="17"/>
      <c r="I40" s="32"/>
      <c r="J40" s="29" t="s">
        <v>100</v>
      </c>
      <c r="K40" s="30"/>
    </row>
    <row r="41" spans="1:11" s="1" customFormat="1" ht="27" customHeight="1">
      <c r="A41" s="15">
        <v>19</v>
      </c>
      <c r="B41" s="19" t="s">
        <v>101</v>
      </c>
      <c r="C41" s="17">
        <f>SUM(D41:H41)</f>
        <v>26</v>
      </c>
      <c r="D41" s="17">
        <v>26</v>
      </c>
      <c r="E41" s="18"/>
      <c r="F41" s="17"/>
      <c r="G41" s="17"/>
      <c r="H41" s="17"/>
      <c r="I41" s="32"/>
      <c r="J41" s="29" t="s">
        <v>102</v>
      </c>
      <c r="K41" s="30"/>
    </row>
    <row r="42" spans="1:11" s="1" customFormat="1" ht="24" customHeight="1">
      <c r="A42" s="15">
        <v>20</v>
      </c>
      <c r="B42" s="16" t="s">
        <v>103</v>
      </c>
      <c r="C42" s="17">
        <f>SUM(D42:H42)</f>
        <v>10</v>
      </c>
      <c r="D42" s="17"/>
      <c r="E42" s="18"/>
      <c r="F42" s="17"/>
      <c r="G42" s="17">
        <v>10</v>
      </c>
      <c r="H42" s="17"/>
      <c r="I42" s="32"/>
      <c r="J42" s="29" t="s">
        <v>104</v>
      </c>
      <c r="K42" s="30"/>
    </row>
    <row r="43" spans="1:11" s="4" customFormat="1" ht="27" customHeight="1">
      <c r="A43" s="11" t="s">
        <v>105</v>
      </c>
      <c r="B43" s="14" t="s">
        <v>19</v>
      </c>
      <c r="C43" s="13">
        <f>SUM(C44:C56)</f>
        <v>8879.35</v>
      </c>
      <c r="D43" s="13">
        <f t="shared" ref="D43:I43" si="6">SUM(D44:D56)</f>
        <v>3920.35</v>
      </c>
      <c r="E43" s="13">
        <f t="shared" si="6"/>
        <v>4292</v>
      </c>
      <c r="F43" s="13">
        <f t="shared" si="6"/>
        <v>0</v>
      </c>
      <c r="G43" s="13">
        <f t="shared" si="6"/>
        <v>667</v>
      </c>
      <c r="H43" s="13">
        <f t="shared" si="6"/>
        <v>0</v>
      </c>
      <c r="I43" s="13">
        <f t="shared" si="6"/>
        <v>0</v>
      </c>
      <c r="J43" s="29"/>
      <c r="K43" s="31"/>
    </row>
    <row r="44" spans="1:11" s="1" customFormat="1" ht="35.1" customHeight="1">
      <c r="A44" s="15">
        <v>1</v>
      </c>
      <c r="B44" s="22" t="s">
        <v>106</v>
      </c>
      <c r="C44" s="17">
        <f t="shared" ref="C44:C56" si="7">SUM(D44:I44)</f>
        <v>1992</v>
      </c>
      <c r="D44" s="17"/>
      <c r="E44" s="18">
        <v>1992</v>
      </c>
      <c r="F44" s="17"/>
      <c r="G44" s="17"/>
      <c r="H44" s="17"/>
      <c r="I44" s="17"/>
      <c r="J44" s="29" t="s">
        <v>107</v>
      </c>
      <c r="K44" s="30"/>
    </row>
    <row r="45" spans="1:11" s="1" customFormat="1" ht="27" customHeight="1">
      <c r="A45" s="15">
        <v>2</v>
      </c>
      <c r="B45" s="22" t="s">
        <v>108</v>
      </c>
      <c r="C45" s="17">
        <f t="shared" si="7"/>
        <v>2800</v>
      </c>
      <c r="D45" s="17">
        <v>2800</v>
      </c>
      <c r="E45" s="18"/>
      <c r="F45" s="17"/>
      <c r="G45" s="18"/>
      <c r="H45" s="17"/>
      <c r="I45" s="17"/>
      <c r="J45" s="29" t="s">
        <v>109</v>
      </c>
      <c r="K45" s="30"/>
    </row>
    <row r="46" spans="1:11" s="1" customFormat="1" ht="27" customHeight="1">
      <c r="A46" s="15">
        <v>3</v>
      </c>
      <c r="B46" s="22" t="s">
        <v>110</v>
      </c>
      <c r="C46" s="17">
        <f t="shared" si="7"/>
        <v>30</v>
      </c>
      <c r="D46" s="17">
        <v>30</v>
      </c>
      <c r="E46" s="18"/>
      <c r="F46" s="17"/>
      <c r="G46" s="17"/>
      <c r="H46" s="17"/>
      <c r="I46" s="17"/>
      <c r="J46" s="29" t="s">
        <v>110</v>
      </c>
      <c r="K46" s="30"/>
    </row>
    <row r="47" spans="1:11" s="1" customFormat="1" ht="27" customHeight="1">
      <c r="A47" s="15">
        <v>4</v>
      </c>
      <c r="B47" s="19" t="s">
        <v>111</v>
      </c>
      <c r="C47" s="17">
        <f t="shared" si="7"/>
        <v>40</v>
      </c>
      <c r="D47" s="17">
        <v>40</v>
      </c>
      <c r="E47" s="18"/>
      <c r="F47" s="17"/>
      <c r="G47" s="17"/>
      <c r="H47" s="17"/>
      <c r="I47" s="17"/>
      <c r="J47" s="29" t="s">
        <v>111</v>
      </c>
      <c r="K47" s="30"/>
    </row>
    <row r="48" spans="1:11" s="1" customFormat="1" ht="33" customHeight="1">
      <c r="A48" s="15">
        <v>5</v>
      </c>
      <c r="B48" s="19" t="s">
        <v>112</v>
      </c>
      <c r="C48" s="17">
        <f t="shared" si="7"/>
        <v>2905</v>
      </c>
      <c r="D48" s="17">
        <v>605</v>
      </c>
      <c r="E48" s="18">
        <v>2300</v>
      </c>
      <c r="F48" s="17"/>
      <c r="G48" s="17"/>
      <c r="H48" s="17"/>
      <c r="I48" s="17"/>
      <c r="J48" s="29" t="s">
        <v>113</v>
      </c>
      <c r="K48" s="30"/>
    </row>
    <row r="49" spans="1:11" s="1" customFormat="1" ht="27" customHeight="1">
      <c r="A49" s="15">
        <v>6</v>
      </c>
      <c r="B49" s="19" t="s">
        <v>114</v>
      </c>
      <c r="C49" s="17">
        <f t="shared" si="7"/>
        <v>20.350000000000001</v>
      </c>
      <c r="D49" s="17">
        <v>20.350000000000001</v>
      </c>
      <c r="E49" s="18"/>
      <c r="F49" s="17"/>
      <c r="G49" s="17"/>
      <c r="H49" s="17"/>
      <c r="I49" s="17"/>
      <c r="J49" s="29" t="s">
        <v>114</v>
      </c>
      <c r="K49" s="30"/>
    </row>
    <row r="50" spans="1:11" s="1" customFormat="1" ht="44.1" customHeight="1">
      <c r="A50" s="15">
        <v>7</v>
      </c>
      <c r="B50" s="19" t="s">
        <v>115</v>
      </c>
      <c r="C50" s="17">
        <f t="shared" si="7"/>
        <v>93</v>
      </c>
      <c r="D50" s="17">
        <v>93</v>
      </c>
      <c r="E50" s="18"/>
      <c r="F50" s="17"/>
      <c r="G50" s="17"/>
      <c r="H50" s="17"/>
      <c r="I50" s="17"/>
      <c r="J50" s="29" t="s">
        <v>116</v>
      </c>
      <c r="K50" s="30"/>
    </row>
    <row r="51" spans="1:11" s="1" customFormat="1" ht="27" customHeight="1">
      <c r="A51" s="15">
        <v>8</v>
      </c>
      <c r="B51" s="19" t="s">
        <v>117</v>
      </c>
      <c r="C51" s="17">
        <f t="shared" si="7"/>
        <v>332</v>
      </c>
      <c r="D51" s="17">
        <v>332</v>
      </c>
      <c r="E51" s="18"/>
      <c r="F51" s="17"/>
      <c r="G51" s="17"/>
      <c r="H51" s="17"/>
      <c r="I51" s="17"/>
      <c r="J51" s="29" t="s">
        <v>118</v>
      </c>
      <c r="K51" s="30"/>
    </row>
    <row r="52" spans="1:11" s="1" customFormat="1" ht="41.1" customHeight="1">
      <c r="A52" s="15">
        <v>9</v>
      </c>
      <c r="B52" s="22" t="s">
        <v>119</v>
      </c>
      <c r="C52" s="17">
        <f t="shared" si="7"/>
        <v>145</v>
      </c>
      <c r="D52" s="17"/>
      <c r="E52" s="18"/>
      <c r="F52" s="17"/>
      <c r="G52" s="17">
        <v>145</v>
      </c>
      <c r="H52" s="17"/>
      <c r="I52" s="17"/>
      <c r="J52" s="29" t="s">
        <v>120</v>
      </c>
      <c r="K52" s="30"/>
    </row>
    <row r="53" spans="1:11" s="1" customFormat="1" ht="27" customHeight="1">
      <c r="A53" s="15">
        <v>10</v>
      </c>
      <c r="B53" s="22" t="s">
        <v>121</v>
      </c>
      <c r="C53" s="17">
        <f t="shared" si="7"/>
        <v>100</v>
      </c>
      <c r="D53" s="17"/>
      <c r="E53" s="18"/>
      <c r="F53" s="17"/>
      <c r="G53" s="17">
        <v>100</v>
      </c>
      <c r="H53" s="17"/>
      <c r="I53" s="17"/>
      <c r="J53" s="29" t="s">
        <v>121</v>
      </c>
      <c r="K53" s="30"/>
    </row>
    <row r="54" spans="1:11" s="1" customFormat="1" ht="27" customHeight="1">
      <c r="A54" s="15">
        <v>11</v>
      </c>
      <c r="B54" s="22" t="s">
        <v>122</v>
      </c>
      <c r="C54" s="17">
        <f t="shared" si="7"/>
        <v>100</v>
      </c>
      <c r="D54" s="17"/>
      <c r="E54" s="18"/>
      <c r="F54" s="17"/>
      <c r="G54" s="17">
        <v>100</v>
      </c>
      <c r="H54" s="17"/>
      <c r="I54" s="17"/>
      <c r="J54" s="29" t="s">
        <v>122</v>
      </c>
      <c r="K54" s="30"/>
    </row>
    <row r="55" spans="1:11" s="1" customFormat="1" ht="27" customHeight="1">
      <c r="A55" s="15">
        <v>12</v>
      </c>
      <c r="B55" s="22" t="s">
        <v>123</v>
      </c>
      <c r="C55" s="17">
        <f t="shared" si="7"/>
        <v>150</v>
      </c>
      <c r="D55" s="17"/>
      <c r="E55" s="18"/>
      <c r="F55" s="17"/>
      <c r="G55" s="17">
        <v>150</v>
      </c>
      <c r="H55" s="17"/>
      <c r="I55" s="17"/>
      <c r="J55" s="29" t="s">
        <v>123</v>
      </c>
      <c r="K55" s="30"/>
    </row>
    <row r="56" spans="1:11" s="1" customFormat="1" ht="27" customHeight="1">
      <c r="A56" s="15">
        <v>13</v>
      </c>
      <c r="B56" s="22" t="s">
        <v>124</v>
      </c>
      <c r="C56" s="17">
        <f t="shared" si="7"/>
        <v>172</v>
      </c>
      <c r="D56" s="17"/>
      <c r="E56" s="18"/>
      <c r="F56" s="17"/>
      <c r="G56" s="18">
        <v>172</v>
      </c>
      <c r="H56" s="17"/>
      <c r="I56" s="17"/>
      <c r="J56" s="29" t="s">
        <v>125</v>
      </c>
      <c r="K56" s="30"/>
    </row>
    <row r="57" spans="1:11" s="4" customFormat="1" ht="27" customHeight="1">
      <c r="A57" s="11" t="s">
        <v>126</v>
      </c>
      <c r="B57" s="14" t="s">
        <v>21</v>
      </c>
      <c r="C57" s="13">
        <f>SUM(C58:C61)</f>
        <v>3825</v>
      </c>
      <c r="D57" s="13">
        <f t="shared" ref="D57:I57" si="8">SUM(D58:D61)</f>
        <v>3557</v>
      </c>
      <c r="E57" s="13">
        <f t="shared" si="8"/>
        <v>268</v>
      </c>
      <c r="F57" s="13">
        <f t="shared" si="8"/>
        <v>0</v>
      </c>
      <c r="G57" s="13">
        <f t="shared" si="8"/>
        <v>0</v>
      </c>
      <c r="H57" s="13">
        <f t="shared" si="8"/>
        <v>0</v>
      </c>
      <c r="I57" s="13">
        <f t="shared" si="8"/>
        <v>0</v>
      </c>
      <c r="J57" s="29"/>
      <c r="K57" s="31"/>
    </row>
    <row r="58" spans="1:11" s="1" customFormat="1" ht="27" customHeight="1">
      <c r="A58" s="15">
        <v>1</v>
      </c>
      <c r="B58" s="16" t="s">
        <v>127</v>
      </c>
      <c r="C58" s="17">
        <f>SUM(D58:H58)</f>
        <v>310</v>
      </c>
      <c r="D58" s="17">
        <v>310</v>
      </c>
      <c r="E58" s="18"/>
      <c r="F58" s="17"/>
      <c r="G58" s="17"/>
      <c r="H58" s="17"/>
      <c r="I58" s="17"/>
      <c r="J58" s="33" t="s">
        <v>128</v>
      </c>
      <c r="K58" s="30"/>
    </row>
    <row r="59" spans="1:11" s="1" customFormat="1" ht="39" customHeight="1">
      <c r="A59" s="15">
        <v>2</v>
      </c>
      <c r="B59" s="19" t="s">
        <v>129</v>
      </c>
      <c r="C59" s="17">
        <f>SUM(D59:H59)</f>
        <v>908</v>
      </c>
      <c r="D59" s="17">
        <v>640</v>
      </c>
      <c r="E59" s="18">
        <v>268</v>
      </c>
      <c r="F59" s="17"/>
      <c r="G59" s="17"/>
      <c r="H59" s="17"/>
      <c r="I59" s="17"/>
      <c r="J59" s="33" t="s">
        <v>130</v>
      </c>
      <c r="K59" s="30"/>
    </row>
    <row r="60" spans="1:11" s="1" customFormat="1" ht="27" customHeight="1">
      <c r="A60" s="15">
        <v>3</v>
      </c>
      <c r="B60" s="19" t="s">
        <v>131</v>
      </c>
      <c r="C60" s="17">
        <f>SUM(D60:H60)</f>
        <v>2582</v>
      </c>
      <c r="D60" s="17">
        <v>2582</v>
      </c>
      <c r="E60" s="18"/>
      <c r="F60" s="17"/>
      <c r="G60" s="17"/>
      <c r="H60" s="17"/>
      <c r="I60" s="17"/>
      <c r="J60" s="33" t="s">
        <v>132</v>
      </c>
      <c r="K60" s="30"/>
    </row>
    <row r="61" spans="1:11" s="1" customFormat="1" ht="27" customHeight="1">
      <c r="A61" s="15">
        <v>4</v>
      </c>
      <c r="B61" s="19" t="s">
        <v>133</v>
      </c>
      <c r="C61" s="17">
        <f>SUM(D61:H61)</f>
        <v>25</v>
      </c>
      <c r="D61" s="17">
        <v>25</v>
      </c>
      <c r="E61" s="18"/>
      <c r="F61" s="17"/>
      <c r="G61" s="17"/>
      <c r="H61" s="17"/>
      <c r="I61" s="17"/>
      <c r="J61" s="29" t="s">
        <v>134</v>
      </c>
      <c r="K61" s="30"/>
    </row>
    <row r="62" spans="1:11" s="2" customFormat="1" ht="27" customHeight="1">
      <c r="A62" s="11" t="s">
        <v>135</v>
      </c>
      <c r="B62" s="23" t="s">
        <v>23</v>
      </c>
      <c r="C62" s="12">
        <f>SUM(C63)</f>
        <v>4975.6499999999996</v>
      </c>
      <c r="D62" s="12">
        <f t="shared" ref="D62:I62" si="9">SUM(D63)</f>
        <v>0</v>
      </c>
      <c r="E62" s="12">
        <f t="shared" si="9"/>
        <v>4431</v>
      </c>
      <c r="F62" s="12">
        <f t="shared" si="9"/>
        <v>0</v>
      </c>
      <c r="G62" s="12">
        <f t="shared" si="9"/>
        <v>544.65</v>
      </c>
      <c r="H62" s="12">
        <f t="shared" si="9"/>
        <v>0</v>
      </c>
      <c r="I62" s="12">
        <f t="shared" si="9"/>
        <v>0</v>
      </c>
      <c r="J62" s="34"/>
      <c r="K62" s="35"/>
    </row>
    <row r="63" spans="1:11" s="1" customFormat="1" ht="32.1" customHeight="1">
      <c r="A63" s="15">
        <v>1</v>
      </c>
      <c r="B63" s="19" t="s">
        <v>136</v>
      </c>
      <c r="C63" s="17">
        <f>SUM(D63:I63)</f>
        <v>4975.6499999999996</v>
      </c>
      <c r="D63" s="17"/>
      <c r="E63" s="18">
        <v>4431</v>
      </c>
      <c r="F63" s="17"/>
      <c r="G63" s="17">
        <v>544.65</v>
      </c>
      <c r="H63" s="17"/>
      <c r="I63" s="17"/>
      <c r="J63" s="29" t="s">
        <v>24</v>
      </c>
      <c r="K63" s="30"/>
    </row>
    <row r="64" spans="1:11" s="4" customFormat="1" ht="27" customHeight="1">
      <c r="A64" s="11" t="s">
        <v>137</v>
      </c>
      <c r="B64" s="14" t="s">
        <v>25</v>
      </c>
      <c r="C64" s="13">
        <f>SUM(C65:C67)</f>
        <v>2727</v>
      </c>
      <c r="D64" s="13">
        <f t="shared" ref="D64:I64" si="10">SUM(D65:D67)</f>
        <v>225</v>
      </c>
      <c r="E64" s="13">
        <f t="shared" si="10"/>
        <v>1279</v>
      </c>
      <c r="F64" s="13">
        <f t="shared" si="10"/>
        <v>120</v>
      </c>
      <c r="G64" s="13">
        <f t="shared" si="10"/>
        <v>1103</v>
      </c>
      <c r="H64" s="13">
        <f t="shared" si="10"/>
        <v>0</v>
      </c>
      <c r="I64" s="13">
        <f t="shared" si="10"/>
        <v>0</v>
      </c>
      <c r="J64" s="36"/>
      <c r="K64" s="31"/>
    </row>
    <row r="65" spans="1:11" s="1" customFormat="1" ht="27" customHeight="1">
      <c r="A65" s="15">
        <v>1</v>
      </c>
      <c r="B65" s="22" t="s">
        <v>138</v>
      </c>
      <c r="C65" s="17">
        <f>SUM(D65:G65)</f>
        <v>1002</v>
      </c>
      <c r="D65" s="17"/>
      <c r="E65" s="18">
        <v>499</v>
      </c>
      <c r="F65" s="17"/>
      <c r="G65" s="17">
        <v>503</v>
      </c>
      <c r="H65" s="17"/>
      <c r="I65" s="17"/>
      <c r="J65" s="29" t="s">
        <v>26</v>
      </c>
      <c r="K65" s="30"/>
    </row>
    <row r="66" spans="1:11" s="1" customFormat="1" ht="27" customHeight="1">
      <c r="A66" s="15">
        <v>2</v>
      </c>
      <c r="B66" s="22" t="s">
        <v>139</v>
      </c>
      <c r="C66" s="17">
        <f>SUM(D66:G66)</f>
        <v>1500</v>
      </c>
      <c r="D66" s="17"/>
      <c r="E66" s="18">
        <v>780</v>
      </c>
      <c r="F66" s="17">
        <v>120</v>
      </c>
      <c r="G66" s="17">
        <v>600</v>
      </c>
      <c r="H66" s="17"/>
      <c r="I66" s="17"/>
      <c r="J66" s="29" t="s">
        <v>140</v>
      </c>
      <c r="K66" s="30"/>
    </row>
    <row r="67" spans="1:11" s="1" customFormat="1" ht="27" customHeight="1">
      <c r="A67" s="15">
        <v>3</v>
      </c>
      <c r="B67" s="22" t="s">
        <v>141</v>
      </c>
      <c r="C67" s="17">
        <f>SUM(D67:G67)</f>
        <v>225</v>
      </c>
      <c r="D67" s="17">
        <v>225</v>
      </c>
      <c r="E67" s="18"/>
      <c r="F67" s="17"/>
      <c r="G67" s="17"/>
      <c r="H67" s="17"/>
      <c r="I67" s="17"/>
      <c r="J67" s="29" t="s">
        <v>142</v>
      </c>
      <c r="K67" s="30"/>
    </row>
    <row r="68" spans="1:11" s="4" customFormat="1" ht="27" customHeight="1">
      <c r="A68" s="11" t="s">
        <v>143</v>
      </c>
      <c r="B68" s="14" t="s">
        <v>27</v>
      </c>
      <c r="C68" s="13">
        <f>SUM(C69:C72)</f>
        <v>1488</v>
      </c>
      <c r="D68" s="13">
        <f t="shared" ref="D68:I68" si="11">SUM(D69:D72)</f>
        <v>1120</v>
      </c>
      <c r="E68" s="13">
        <f t="shared" si="11"/>
        <v>368</v>
      </c>
      <c r="F68" s="13">
        <f t="shared" si="11"/>
        <v>0</v>
      </c>
      <c r="G68" s="13">
        <f t="shared" si="11"/>
        <v>0</v>
      </c>
      <c r="H68" s="13">
        <f t="shared" si="11"/>
        <v>0</v>
      </c>
      <c r="I68" s="13">
        <f t="shared" si="11"/>
        <v>0</v>
      </c>
      <c r="J68" s="29"/>
      <c r="K68" s="31"/>
    </row>
    <row r="69" spans="1:11" s="1" customFormat="1" ht="27" customHeight="1">
      <c r="A69" s="15">
        <v>1</v>
      </c>
      <c r="B69" s="16" t="s">
        <v>144</v>
      </c>
      <c r="C69" s="17">
        <f>SUM(D69:E69)</f>
        <v>784</v>
      </c>
      <c r="D69" s="17">
        <v>560</v>
      </c>
      <c r="E69" s="18">
        <v>224</v>
      </c>
      <c r="F69" s="17"/>
      <c r="G69" s="17"/>
      <c r="H69" s="17"/>
      <c r="I69" s="17"/>
      <c r="J69" s="29" t="s">
        <v>145</v>
      </c>
      <c r="K69" s="30"/>
    </row>
    <row r="70" spans="1:11" s="1" customFormat="1" ht="27" customHeight="1">
      <c r="A70" s="15">
        <v>2</v>
      </c>
      <c r="B70" s="16" t="s">
        <v>146</v>
      </c>
      <c r="C70" s="17">
        <f>SUM(D70:E70)</f>
        <v>224</v>
      </c>
      <c r="D70" s="17">
        <v>160</v>
      </c>
      <c r="E70" s="18">
        <v>64</v>
      </c>
      <c r="F70" s="17"/>
      <c r="G70" s="17"/>
      <c r="H70" s="17"/>
      <c r="I70" s="12"/>
      <c r="J70" s="29" t="s">
        <v>147</v>
      </c>
      <c r="K70" s="30"/>
    </row>
    <row r="71" spans="1:11" s="1" customFormat="1" ht="27" customHeight="1">
      <c r="A71" s="15">
        <v>3</v>
      </c>
      <c r="B71" s="16" t="s">
        <v>146</v>
      </c>
      <c r="C71" s="17">
        <f>SUM(D71:E71)</f>
        <v>280</v>
      </c>
      <c r="D71" s="17">
        <v>200</v>
      </c>
      <c r="E71" s="18">
        <v>80</v>
      </c>
      <c r="F71" s="17"/>
      <c r="G71" s="17"/>
      <c r="H71" s="17"/>
      <c r="I71" s="12"/>
      <c r="J71" s="29" t="s">
        <v>148</v>
      </c>
      <c r="K71" s="30"/>
    </row>
    <row r="72" spans="1:11" s="1" customFormat="1" ht="48" customHeight="1">
      <c r="A72" s="15">
        <v>4</v>
      </c>
      <c r="B72" s="16" t="s">
        <v>149</v>
      </c>
      <c r="C72" s="17">
        <v>200</v>
      </c>
      <c r="D72" s="17">
        <v>200</v>
      </c>
      <c r="E72" s="18"/>
      <c r="F72" s="17"/>
      <c r="G72" s="17"/>
      <c r="H72" s="17"/>
      <c r="I72" s="12"/>
      <c r="J72" s="29" t="s">
        <v>150</v>
      </c>
      <c r="K72" s="30"/>
    </row>
    <row r="73" spans="1:11" s="2" customFormat="1" ht="27" customHeight="1">
      <c r="A73" s="11" t="s">
        <v>151</v>
      </c>
      <c r="B73" s="14" t="s">
        <v>29</v>
      </c>
      <c r="C73" s="12">
        <f>SUM(C74:C76)</f>
        <v>1188.04</v>
      </c>
      <c r="D73" s="12">
        <f t="shared" ref="D73:I73" si="12">SUM(D74:D76)</f>
        <v>1077</v>
      </c>
      <c r="E73" s="12">
        <f t="shared" si="12"/>
        <v>55.52</v>
      </c>
      <c r="F73" s="12">
        <f t="shared" si="12"/>
        <v>0</v>
      </c>
      <c r="G73" s="12">
        <f t="shared" si="12"/>
        <v>55.52</v>
      </c>
      <c r="H73" s="12">
        <f t="shared" si="12"/>
        <v>0</v>
      </c>
      <c r="I73" s="12">
        <f t="shared" si="12"/>
        <v>0</v>
      </c>
      <c r="J73" s="29"/>
      <c r="K73" s="36"/>
    </row>
    <row r="74" spans="1:11" s="1" customFormat="1" ht="27" customHeight="1">
      <c r="A74" s="15">
        <v>1</v>
      </c>
      <c r="B74" s="16" t="s">
        <v>152</v>
      </c>
      <c r="C74" s="17">
        <f>SUM(D74:G74)</f>
        <v>580</v>
      </c>
      <c r="D74" s="17">
        <v>580</v>
      </c>
      <c r="E74" s="18"/>
      <c r="F74" s="17"/>
      <c r="G74" s="17"/>
      <c r="H74" s="17"/>
      <c r="I74" s="17"/>
      <c r="J74" s="29" t="s">
        <v>153</v>
      </c>
      <c r="K74" s="30"/>
    </row>
    <row r="75" spans="1:11" s="1" customFormat="1" ht="27" customHeight="1">
      <c r="A75" s="15">
        <v>2</v>
      </c>
      <c r="B75" s="16" t="s">
        <v>154</v>
      </c>
      <c r="C75" s="17">
        <f>SUM(D75:G75)</f>
        <v>497</v>
      </c>
      <c r="D75" s="17">
        <v>497</v>
      </c>
      <c r="E75" s="18"/>
      <c r="F75" s="17"/>
      <c r="G75" s="17"/>
      <c r="H75" s="17"/>
      <c r="I75" s="17"/>
      <c r="J75" s="29" t="s">
        <v>155</v>
      </c>
      <c r="K75" s="30"/>
    </row>
    <row r="76" spans="1:11" s="1" customFormat="1" ht="39.950000000000003" customHeight="1">
      <c r="A76" s="15">
        <v>3</v>
      </c>
      <c r="B76" s="16" t="s">
        <v>156</v>
      </c>
      <c r="C76" s="17">
        <f>SUM(D76:G76)</f>
        <v>111.04</v>
      </c>
      <c r="D76" s="17"/>
      <c r="E76" s="18">
        <v>55.52</v>
      </c>
      <c r="F76" s="17"/>
      <c r="G76" s="17">
        <v>55.52</v>
      </c>
      <c r="H76" s="17"/>
      <c r="I76" s="17"/>
      <c r="J76" s="29" t="s">
        <v>157</v>
      </c>
      <c r="K76" s="30"/>
    </row>
    <row r="77" spans="1:11" s="2" customFormat="1" ht="27" customHeight="1">
      <c r="A77" s="11" t="s">
        <v>158</v>
      </c>
      <c r="B77" s="31" t="s">
        <v>31</v>
      </c>
      <c r="C77" s="12">
        <f t="shared" ref="C77:I77" si="13">SUM(C78:C81)</f>
        <v>280</v>
      </c>
      <c r="D77" s="12">
        <f t="shared" si="13"/>
        <v>0</v>
      </c>
      <c r="E77" s="12">
        <f t="shared" si="13"/>
        <v>280</v>
      </c>
      <c r="F77" s="12">
        <f t="shared" si="13"/>
        <v>0</v>
      </c>
      <c r="G77" s="12">
        <f t="shared" si="13"/>
        <v>0</v>
      </c>
      <c r="H77" s="12">
        <f t="shared" si="13"/>
        <v>0</v>
      </c>
      <c r="I77" s="12">
        <f t="shared" si="13"/>
        <v>0</v>
      </c>
      <c r="J77" s="29"/>
      <c r="K77" s="35"/>
    </row>
    <row r="78" spans="1:11" s="1" customFormat="1" ht="27" customHeight="1">
      <c r="A78" s="15">
        <v>1</v>
      </c>
      <c r="B78" s="16" t="s">
        <v>159</v>
      </c>
      <c r="C78" s="17">
        <f t="shared" ref="C78:C81" si="14">SUM(D78:H78)</f>
        <v>80</v>
      </c>
      <c r="D78" s="17"/>
      <c r="E78" s="18">
        <v>80</v>
      </c>
      <c r="F78" s="17"/>
      <c r="G78" s="17"/>
      <c r="H78" s="17"/>
      <c r="I78" s="17"/>
      <c r="J78" s="29" t="s">
        <v>160</v>
      </c>
      <c r="K78" s="30"/>
    </row>
    <row r="79" spans="1:11" s="1" customFormat="1" ht="27" customHeight="1">
      <c r="A79" s="15">
        <v>2</v>
      </c>
      <c r="B79" s="16" t="s">
        <v>161</v>
      </c>
      <c r="C79" s="17">
        <f t="shared" si="14"/>
        <v>100</v>
      </c>
      <c r="D79" s="17"/>
      <c r="E79" s="18">
        <v>100</v>
      </c>
      <c r="F79" s="17"/>
      <c r="G79" s="17"/>
      <c r="H79" s="17"/>
      <c r="I79" s="17"/>
      <c r="J79" s="29" t="s">
        <v>162</v>
      </c>
      <c r="K79" s="30"/>
    </row>
    <row r="80" spans="1:11" s="1" customFormat="1" ht="27" customHeight="1">
      <c r="A80" s="15">
        <v>3</v>
      </c>
      <c r="B80" s="16" t="s">
        <v>163</v>
      </c>
      <c r="C80" s="17">
        <f t="shared" si="14"/>
        <v>70</v>
      </c>
      <c r="D80" s="17"/>
      <c r="E80" s="18">
        <v>70</v>
      </c>
      <c r="F80" s="17"/>
      <c r="G80" s="17"/>
      <c r="H80" s="17"/>
      <c r="I80" s="17"/>
      <c r="J80" s="29" t="s">
        <v>164</v>
      </c>
      <c r="K80" s="30"/>
    </row>
    <row r="81" spans="1:11" s="1" customFormat="1" ht="27" customHeight="1">
      <c r="A81" s="15">
        <v>4</v>
      </c>
      <c r="B81" s="16" t="s">
        <v>165</v>
      </c>
      <c r="C81" s="17">
        <f t="shared" si="14"/>
        <v>30</v>
      </c>
      <c r="D81" s="17"/>
      <c r="E81" s="18">
        <v>30</v>
      </c>
      <c r="F81" s="17"/>
      <c r="G81" s="17"/>
      <c r="H81" s="17"/>
      <c r="I81" s="17"/>
      <c r="J81" s="29" t="s">
        <v>166</v>
      </c>
      <c r="K81" s="30"/>
    </row>
    <row r="82" spans="1:11" s="2" customFormat="1" ht="27" customHeight="1">
      <c r="A82" s="11" t="s">
        <v>167</v>
      </c>
      <c r="B82" s="31" t="s">
        <v>168</v>
      </c>
      <c r="C82" s="12">
        <f>SUM(C83)</f>
        <v>3258.2</v>
      </c>
      <c r="D82" s="12">
        <f t="shared" ref="D82:I82" si="15">SUM(D83)</f>
        <v>0</v>
      </c>
      <c r="E82" s="12">
        <f t="shared" si="15"/>
        <v>3258.2</v>
      </c>
      <c r="F82" s="12">
        <f t="shared" si="15"/>
        <v>0</v>
      </c>
      <c r="G82" s="12">
        <f t="shared" si="15"/>
        <v>0</v>
      </c>
      <c r="H82" s="12">
        <f t="shared" si="15"/>
        <v>0</v>
      </c>
      <c r="I82" s="12">
        <f t="shared" si="15"/>
        <v>0</v>
      </c>
      <c r="J82" s="29"/>
      <c r="K82" s="35"/>
    </row>
    <row r="83" spans="1:11" s="1" customFormat="1" ht="32.1" customHeight="1">
      <c r="A83" s="15">
        <v>1</v>
      </c>
      <c r="B83" s="29" t="s">
        <v>169</v>
      </c>
      <c r="C83" s="17">
        <f>SUM(D83:I83)</f>
        <v>3258.2</v>
      </c>
      <c r="D83" s="17"/>
      <c r="E83" s="18">
        <v>3258.2</v>
      </c>
      <c r="F83" s="17"/>
      <c r="G83" s="17"/>
      <c r="H83" s="17"/>
      <c r="I83" s="17"/>
      <c r="J83" s="29" t="s">
        <v>34</v>
      </c>
      <c r="K83" s="30"/>
    </row>
    <row r="84" spans="1:11" s="2" customFormat="1" ht="32.1" customHeight="1">
      <c r="A84" s="11" t="s">
        <v>170</v>
      </c>
      <c r="B84" s="31" t="s">
        <v>35</v>
      </c>
      <c r="C84" s="12">
        <f>SUM(C85:C86)</f>
        <v>1400</v>
      </c>
      <c r="D84" s="12">
        <f t="shared" ref="D84:I84" si="16">SUM(D85:D86)</f>
        <v>515</v>
      </c>
      <c r="E84" s="12">
        <f t="shared" si="16"/>
        <v>885</v>
      </c>
      <c r="F84" s="12">
        <f t="shared" si="16"/>
        <v>0</v>
      </c>
      <c r="G84" s="12">
        <f t="shared" si="16"/>
        <v>0</v>
      </c>
      <c r="H84" s="12">
        <f t="shared" si="16"/>
        <v>0</v>
      </c>
      <c r="I84" s="12">
        <f t="shared" si="16"/>
        <v>0</v>
      </c>
      <c r="J84" s="29"/>
      <c r="K84" s="35"/>
    </row>
    <row r="85" spans="1:11" s="1" customFormat="1" ht="36" customHeight="1">
      <c r="A85" s="15">
        <v>1</v>
      </c>
      <c r="B85" s="29" t="s">
        <v>171</v>
      </c>
      <c r="C85" s="17">
        <v>792</v>
      </c>
      <c r="D85" s="17">
        <v>515</v>
      </c>
      <c r="E85" s="18">
        <v>277</v>
      </c>
      <c r="F85" s="17"/>
      <c r="G85" s="17"/>
      <c r="H85" s="17"/>
      <c r="I85" s="17"/>
      <c r="J85" s="29" t="s">
        <v>36</v>
      </c>
      <c r="K85" s="30"/>
    </row>
    <row r="86" spans="1:11" s="1" customFormat="1" ht="32.1" customHeight="1">
      <c r="A86" s="15">
        <v>2</v>
      </c>
      <c r="B86" s="29" t="s">
        <v>172</v>
      </c>
      <c r="C86" s="17">
        <v>608</v>
      </c>
      <c r="D86" s="17"/>
      <c r="E86" s="18">
        <v>608</v>
      </c>
      <c r="F86" s="17"/>
      <c r="G86" s="17"/>
      <c r="H86" s="17"/>
      <c r="I86" s="17"/>
      <c r="J86" s="29" t="s">
        <v>173</v>
      </c>
      <c r="K86" s="30"/>
    </row>
    <row r="87" spans="1:11" s="2" customFormat="1" ht="32.1" customHeight="1">
      <c r="A87" s="11" t="s">
        <v>174</v>
      </c>
      <c r="B87" s="34" t="s">
        <v>37</v>
      </c>
      <c r="C87" s="12">
        <f>SUM(C88:C90)</f>
        <v>1822.26</v>
      </c>
      <c r="D87" s="12">
        <f t="shared" ref="D87:I87" si="17">SUM(D88:D90)</f>
        <v>0</v>
      </c>
      <c r="E87" s="12">
        <f t="shared" si="17"/>
        <v>1822.26</v>
      </c>
      <c r="F87" s="12">
        <f t="shared" si="17"/>
        <v>0</v>
      </c>
      <c r="G87" s="12">
        <f t="shared" si="17"/>
        <v>0</v>
      </c>
      <c r="H87" s="12">
        <f t="shared" si="17"/>
        <v>0</v>
      </c>
      <c r="I87" s="12">
        <f t="shared" si="17"/>
        <v>0</v>
      </c>
      <c r="J87" s="29"/>
      <c r="K87" s="35"/>
    </row>
    <row r="88" spans="1:11" s="1" customFormat="1" ht="32.1" customHeight="1">
      <c r="A88" s="15">
        <v>1</v>
      </c>
      <c r="B88" s="29" t="s">
        <v>175</v>
      </c>
      <c r="C88" s="17">
        <v>210.34</v>
      </c>
      <c r="D88" s="17"/>
      <c r="E88" s="18">
        <v>210.34</v>
      </c>
      <c r="F88" s="17"/>
      <c r="G88" s="17"/>
      <c r="H88" s="17"/>
      <c r="I88" s="17"/>
      <c r="J88" s="29" t="s">
        <v>176</v>
      </c>
      <c r="K88" s="30"/>
    </row>
    <row r="89" spans="1:11" s="1" customFormat="1" ht="57" customHeight="1">
      <c r="A89" s="15">
        <v>2</v>
      </c>
      <c r="B89" s="29" t="s">
        <v>175</v>
      </c>
      <c r="C89" s="17">
        <v>284.63</v>
      </c>
      <c r="D89" s="17"/>
      <c r="E89" s="18">
        <v>284.63</v>
      </c>
      <c r="F89" s="17"/>
      <c r="G89" s="17"/>
      <c r="H89" s="17"/>
      <c r="I89" s="17"/>
      <c r="J89" s="29" t="s">
        <v>38</v>
      </c>
      <c r="K89" s="30"/>
    </row>
    <row r="90" spans="1:11" s="1" customFormat="1" ht="63.95" customHeight="1">
      <c r="A90" s="15">
        <v>3</v>
      </c>
      <c r="B90" s="29" t="s">
        <v>175</v>
      </c>
      <c r="C90" s="17">
        <v>1327.29</v>
      </c>
      <c r="D90" s="17"/>
      <c r="E90" s="18">
        <v>1327.29</v>
      </c>
      <c r="F90" s="17"/>
      <c r="G90" s="17"/>
      <c r="H90" s="17"/>
      <c r="I90" s="17"/>
      <c r="J90" s="29" t="s">
        <v>177</v>
      </c>
      <c r="K90" s="30"/>
    </row>
    <row r="91" spans="1:11" s="5" customFormat="1" ht="27" customHeight="1">
      <c r="A91" s="11" t="s">
        <v>178</v>
      </c>
      <c r="B91" s="14" t="s">
        <v>39</v>
      </c>
      <c r="C91" s="12">
        <f t="shared" ref="C91:I91" si="18">SUM(C92:C92)</f>
        <v>1667.36</v>
      </c>
      <c r="D91" s="12">
        <f t="shared" si="18"/>
        <v>0</v>
      </c>
      <c r="E91" s="12">
        <f t="shared" si="18"/>
        <v>1077.5999999999999</v>
      </c>
      <c r="F91" s="12">
        <f t="shared" si="18"/>
        <v>0</v>
      </c>
      <c r="G91" s="12">
        <f t="shared" si="18"/>
        <v>589.76</v>
      </c>
      <c r="H91" s="12">
        <f t="shared" si="18"/>
        <v>0</v>
      </c>
      <c r="I91" s="12">
        <f t="shared" si="18"/>
        <v>0</v>
      </c>
      <c r="J91" s="29"/>
      <c r="K91" s="38"/>
    </row>
    <row r="92" spans="1:11" ht="27" customHeight="1">
      <c r="A92" s="15">
        <v>1</v>
      </c>
      <c r="B92" s="16" t="s">
        <v>39</v>
      </c>
      <c r="C92" s="17">
        <f>SUM(D92:I92)</f>
        <v>1667.36</v>
      </c>
      <c r="D92" s="17"/>
      <c r="E92" s="17">
        <v>1077.5999999999999</v>
      </c>
      <c r="F92" s="17"/>
      <c r="G92" s="17">
        <v>589.76</v>
      </c>
      <c r="H92" s="17"/>
      <c r="I92" s="17"/>
      <c r="J92" s="29" t="s">
        <v>39</v>
      </c>
      <c r="K92" s="39"/>
    </row>
    <row r="93" spans="1:11" s="5" customFormat="1" ht="27" customHeight="1">
      <c r="A93" s="11" t="s">
        <v>179</v>
      </c>
      <c r="B93" s="14" t="s">
        <v>40</v>
      </c>
      <c r="C93" s="12">
        <f>SUM(C94:C99)</f>
        <v>286.7</v>
      </c>
      <c r="D93" s="12">
        <f t="shared" ref="D93:I93" si="19">SUM(D94:D99)</f>
        <v>48.7</v>
      </c>
      <c r="E93" s="12">
        <f t="shared" si="19"/>
        <v>67</v>
      </c>
      <c r="F93" s="12">
        <f t="shared" si="19"/>
        <v>0</v>
      </c>
      <c r="G93" s="12">
        <f t="shared" si="19"/>
        <v>0</v>
      </c>
      <c r="H93" s="12">
        <f t="shared" si="19"/>
        <v>0</v>
      </c>
      <c r="I93" s="12">
        <f t="shared" si="19"/>
        <v>171</v>
      </c>
      <c r="J93" s="29"/>
      <c r="K93" s="38"/>
    </row>
    <row r="94" spans="1:11" ht="27" customHeight="1">
      <c r="A94" s="15">
        <v>1</v>
      </c>
      <c r="B94" s="16" t="s">
        <v>180</v>
      </c>
      <c r="C94" s="17">
        <f>SUM(D94:I94)</f>
        <v>30</v>
      </c>
      <c r="D94" s="17"/>
      <c r="E94" s="17"/>
      <c r="F94" s="17"/>
      <c r="G94" s="17"/>
      <c r="H94" s="17"/>
      <c r="I94" s="17">
        <v>30</v>
      </c>
      <c r="J94" s="29" t="s">
        <v>181</v>
      </c>
      <c r="K94" s="39"/>
    </row>
    <row r="95" spans="1:11" ht="27" customHeight="1">
      <c r="A95" s="15">
        <v>2</v>
      </c>
      <c r="B95" s="22" t="s">
        <v>182</v>
      </c>
      <c r="C95" s="17">
        <f>SUM(D95:I95)</f>
        <v>80</v>
      </c>
      <c r="D95" s="17"/>
      <c r="E95" s="17"/>
      <c r="F95" s="17"/>
      <c r="G95" s="17"/>
      <c r="H95" s="17"/>
      <c r="I95" s="17">
        <v>80</v>
      </c>
      <c r="J95" s="29" t="s">
        <v>183</v>
      </c>
      <c r="K95" s="39"/>
    </row>
    <row r="96" spans="1:11" ht="27" customHeight="1">
      <c r="A96" s="15">
        <v>3</v>
      </c>
      <c r="B96" s="22" t="s">
        <v>184</v>
      </c>
      <c r="C96" s="17">
        <f>SUM(D96:I96)</f>
        <v>51</v>
      </c>
      <c r="D96" s="17"/>
      <c r="E96" s="17"/>
      <c r="F96" s="17"/>
      <c r="G96" s="17"/>
      <c r="H96" s="17"/>
      <c r="I96" s="17">
        <v>51</v>
      </c>
      <c r="J96" s="22" t="s">
        <v>185</v>
      </c>
      <c r="K96" s="39"/>
    </row>
    <row r="97" spans="1:11" ht="27" customHeight="1">
      <c r="A97" s="15">
        <v>4</v>
      </c>
      <c r="B97" s="22" t="s">
        <v>186</v>
      </c>
      <c r="C97" s="17">
        <f>SUM(D97:I97)</f>
        <v>10</v>
      </c>
      <c r="D97" s="17"/>
      <c r="E97" s="17"/>
      <c r="F97" s="17"/>
      <c r="G97" s="17"/>
      <c r="H97" s="17"/>
      <c r="I97" s="17">
        <v>10</v>
      </c>
      <c r="J97" s="22" t="s">
        <v>186</v>
      </c>
      <c r="K97" s="39"/>
    </row>
    <row r="98" spans="1:11" ht="27" customHeight="1">
      <c r="A98" s="15">
        <v>5</v>
      </c>
      <c r="B98" s="37" t="s">
        <v>187</v>
      </c>
      <c r="C98" s="17">
        <f>SUM(D98:I98)</f>
        <v>67</v>
      </c>
      <c r="D98" s="17"/>
      <c r="E98" s="17">
        <v>67</v>
      </c>
      <c r="F98" s="17"/>
      <c r="G98" s="17"/>
      <c r="H98" s="17"/>
      <c r="I98" s="17"/>
      <c r="J98" s="29" t="s">
        <v>188</v>
      </c>
      <c r="K98" s="39"/>
    </row>
    <row r="99" spans="1:11" ht="33" customHeight="1">
      <c r="A99" s="15">
        <v>6</v>
      </c>
      <c r="B99" s="16" t="s">
        <v>189</v>
      </c>
      <c r="C99" s="17">
        <v>48.7</v>
      </c>
      <c r="D99" s="17">
        <v>48.7</v>
      </c>
      <c r="E99" s="18"/>
      <c r="F99" s="17"/>
      <c r="G99" s="17"/>
      <c r="H99" s="17"/>
      <c r="I99" s="12"/>
      <c r="J99" s="29" t="s">
        <v>190</v>
      </c>
      <c r="K99" s="39"/>
    </row>
  </sheetData>
  <mergeCells count="9">
    <mergeCell ref="B1:K1"/>
    <mergeCell ref="D3:H3"/>
    <mergeCell ref="A5:B5"/>
    <mergeCell ref="A3:A4"/>
    <mergeCell ref="B3:B4"/>
    <mergeCell ref="C3:C4"/>
    <mergeCell ref="I3:I4"/>
    <mergeCell ref="J3:J4"/>
    <mergeCell ref="K3:K4"/>
  </mergeCells>
  <phoneticPr fontId="18" type="noConversion"/>
  <printOptions horizontalCentered="1"/>
  <pageMargins left="0.31388888888888899" right="0.31388888888888899" top="0.39305555555555599" bottom="0.39305555555555599" header="0.31388888888888899" footer="0.31388888888888899"/>
  <pageSetup paperSize="9" scale="64" orientation="landscape"/>
  <headerFooter>
    <oddFooter>&amp;C第 &amp;P 页，共 &amp;N 页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汇总表</vt:lpstr>
      <vt:lpstr>明细表</vt:lpstr>
      <vt:lpstr>汇总表!Print_Area</vt:lpstr>
      <vt:lpstr>明细表!Print_Area</vt:lpstr>
      <vt:lpstr>明细表!Print_Titles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xbany</cp:lastModifiedBy>
  <cp:lastPrinted>2017-08-16T08:22:00Z</cp:lastPrinted>
  <dcterms:created xsi:type="dcterms:W3CDTF">2016-12-07T02:46:00Z</dcterms:created>
  <dcterms:modified xsi:type="dcterms:W3CDTF">2018-01-07T10:13:34Z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